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filterPrivacy="1" defaultThemeVersion="124226"/>
  <bookViews>
    <workbookView xWindow="240" yWindow="105" windowWidth="14805" windowHeight="801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F30" i="1" l="1"/>
  <c r="G6" i="1"/>
  <c r="F6" i="1"/>
  <c r="C3" i="1"/>
  <c r="D3" i="1"/>
  <c r="E3" i="1"/>
  <c r="B3" i="1"/>
  <c r="G3" i="1" l="1"/>
  <c r="F3" i="1"/>
  <c r="F29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E2" i="1"/>
  <c r="D2" i="1"/>
  <c r="C2" i="1"/>
  <c r="B2" i="1"/>
  <c r="G7" i="1" l="1"/>
  <c r="G15" i="1"/>
  <c r="G23" i="1"/>
  <c r="G31" i="1"/>
  <c r="G39" i="1"/>
  <c r="G47" i="1"/>
  <c r="G55" i="1"/>
  <c r="G63" i="1"/>
  <c r="G71" i="1"/>
  <c r="G79" i="1"/>
  <c r="G87" i="1"/>
  <c r="G95" i="1"/>
  <c r="G103" i="1"/>
  <c r="G111" i="1"/>
  <c r="G119" i="1"/>
  <c r="G127" i="1"/>
  <c r="G135" i="1"/>
  <c r="G143" i="1"/>
  <c r="G151" i="1"/>
  <c r="G159" i="1"/>
  <c r="G167" i="1"/>
  <c r="G175" i="1"/>
  <c r="G183" i="1"/>
  <c r="G191" i="1"/>
  <c r="G199" i="1"/>
  <c r="G207" i="1"/>
  <c r="G215" i="1"/>
  <c r="G223" i="1"/>
  <c r="G231" i="1"/>
  <c r="G239" i="1"/>
  <c r="G247" i="1"/>
  <c r="G14" i="1"/>
  <c r="G38" i="1"/>
  <c r="G62" i="1"/>
  <c r="G86" i="1"/>
  <c r="G118" i="1"/>
  <c r="G166" i="1"/>
  <c r="G222" i="1"/>
  <c r="G8" i="1"/>
  <c r="G16" i="1"/>
  <c r="G24" i="1"/>
  <c r="G32" i="1"/>
  <c r="G40" i="1"/>
  <c r="G48" i="1"/>
  <c r="G56" i="1"/>
  <c r="G64" i="1"/>
  <c r="G72" i="1"/>
  <c r="G80" i="1"/>
  <c r="G88" i="1"/>
  <c r="G96" i="1"/>
  <c r="G104" i="1"/>
  <c r="G112" i="1"/>
  <c r="G120" i="1"/>
  <c r="G128" i="1"/>
  <c r="G136" i="1"/>
  <c r="G144" i="1"/>
  <c r="G152" i="1"/>
  <c r="G160" i="1"/>
  <c r="G168" i="1"/>
  <c r="G176" i="1"/>
  <c r="G184" i="1"/>
  <c r="G192" i="1"/>
  <c r="G200" i="1"/>
  <c r="G208" i="1"/>
  <c r="G216" i="1"/>
  <c r="G224" i="1"/>
  <c r="G232" i="1"/>
  <c r="G240" i="1"/>
  <c r="G248" i="1"/>
  <c r="G22" i="1"/>
  <c r="G46" i="1"/>
  <c r="G70" i="1"/>
  <c r="G94" i="1"/>
  <c r="G142" i="1"/>
  <c r="G182" i="1"/>
  <c r="G238" i="1"/>
  <c r="G9" i="1"/>
  <c r="G17" i="1"/>
  <c r="G25" i="1"/>
  <c r="G33" i="1"/>
  <c r="G41" i="1"/>
  <c r="G49" i="1"/>
  <c r="G57" i="1"/>
  <c r="G65" i="1"/>
  <c r="G73" i="1"/>
  <c r="G81" i="1"/>
  <c r="G89" i="1"/>
  <c r="G97" i="1"/>
  <c r="G105" i="1"/>
  <c r="G113" i="1"/>
  <c r="G121" i="1"/>
  <c r="G129" i="1"/>
  <c r="G137" i="1"/>
  <c r="G145" i="1"/>
  <c r="G153" i="1"/>
  <c r="G161" i="1"/>
  <c r="G169" i="1"/>
  <c r="G177" i="1"/>
  <c r="G185" i="1"/>
  <c r="G193" i="1"/>
  <c r="G201" i="1"/>
  <c r="G209" i="1"/>
  <c r="G217" i="1"/>
  <c r="G225" i="1"/>
  <c r="G233" i="1"/>
  <c r="G241" i="1"/>
  <c r="G249" i="1"/>
  <c r="G30" i="1"/>
  <c r="G54" i="1"/>
  <c r="G78" i="1"/>
  <c r="G102" i="1"/>
  <c r="G158" i="1"/>
  <c r="G214" i="1"/>
  <c r="G10" i="1"/>
  <c r="G18" i="1"/>
  <c r="G26" i="1"/>
  <c r="G34" i="1"/>
  <c r="G42" i="1"/>
  <c r="G50" i="1"/>
  <c r="G58" i="1"/>
  <c r="G66" i="1"/>
  <c r="G74" i="1"/>
  <c r="G82" i="1"/>
  <c r="G90" i="1"/>
  <c r="G98" i="1"/>
  <c r="G106" i="1"/>
  <c r="G114" i="1"/>
  <c r="G122" i="1"/>
  <c r="G130" i="1"/>
  <c r="G138" i="1"/>
  <c r="G146" i="1"/>
  <c r="G154" i="1"/>
  <c r="G162" i="1"/>
  <c r="G170" i="1"/>
  <c r="G178" i="1"/>
  <c r="G186" i="1"/>
  <c r="G194" i="1"/>
  <c r="G202" i="1"/>
  <c r="G210" i="1"/>
  <c r="G218" i="1"/>
  <c r="G226" i="1"/>
  <c r="G234" i="1"/>
  <c r="G242" i="1"/>
  <c r="G250" i="1"/>
  <c r="G126" i="1"/>
  <c r="G198" i="1"/>
  <c r="G246" i="1"/>
  <c r="G11" i="1"/>
  <c r="G19" i="1"/>
  <c r="G27" i="1"/>
  <c r="G35" i="1"/>
  <c r="G43" i="1"/>
  <c r="G51" i="1"/>
  <c r="G59" i="1"/>
  <c r="G67" i="1"/>
  <c r="G75" i="1"/>
  <c r="G83" i="1"/>
  <c r="G91" i="1"/>
  <c r="G99" i="1"/>
  <c r="G107" i="1"/>
  <c r="G115" i="1"/>
  <c r="G123" i="1"/>
  <c r="G131" i="1"/>
  <c r="G139" i="1"/>
  <c r="G147" i="1"/>
  <c r="G155" i="1"/>
  <c r="G163" i="1"/>
  <c r="G171" i="1"/>
  <c r="G179" i="1"/>
  <c r="G187" i="1"/>
  <c r="G195" i="1"/>
  <c r="G203" i="1"/>
  <c r="G211" i="1"/>
  <c r="G219" i="1"/>
  <c r="G227" i="1"/>
  <c r="G235" i="1"/>
  <c r="G243" i="1"/>
  <c r="G251" i="1"/>
  <c r="G150" i="1"/>
  <c r="G206" i="1"/>
  <c r="G12" i="1"/>
  <c r="G20" i="1"/>
  <c r="G28" i="1"/>
  <c r="G36" i="1"/>
  <c r="G44" i="1"/>
  <c r="G52" i="1"/>
  <c r="G60" i="1"/>
  <c r="G68" i="1"/>
  <c r="G76" i="1"/>
  <c r="G84" i="1"/>
  <c r="G92" i="1"/>
  <c r="G100" i="1"/>
  <c r="G108" i="1"/>
  <c r="G116" i="1"/>
  <c r="G124" i="1"/>
  <c r="G132" i="1"/>
  <c r="G140" i="1"/>
  <c r="G148" i="1"/>
  <c r="G156" i="1"/>
  <c r="G164" i="1"/>
  <c r="G172" i="1"/>
  <c r="G180" i="1"/>
  <c r="G188" i="1"/>
  <c r="G196" i="1"/>
  <c r="G204" i="1"/>
  <c r="G212" i="1"/>
  <c r="G220" i="1"/>
  <c r="G228" i="1"/>
  <c r="G236" i="1"/>
  <c r="G244" i="1"/>
  <c r="G252" i="1"/>
  <c r="G134" i="1"/>
  <c r="G190" i="1"/>
  <c r="G13" i="1"/>
  <c r="G21" i="1"/>
  <c r="G29" i="1"/>
  <c r="G37" i="1"/>
  <c r="G45" i="1"/>
  <c r="G53" i="1"/>
  <c r="G61" i="1"/>
  <c r="G69" i="1"/>
  <c r="G77" i="1"/>
  <c r="G85" i="1"/>
  <c r="G93" i="1"/>
  <c r="G101" i="1"/>
  <c r="G109" i="1"/>
  <c r="G117" i="1"/>
  <c r="G125" i="1"/>
  <c r="G133" i="1"/>
  <c r="G141" i="1"/>
  <c r="G149" i="1"/>
  <c r="G157" i="1"/>
  <c r="G165" i="1"/>
  <c r="G173" i="1"/>
  <c r="G181" i="1"/>
  <c r="G189" i="1"/>
  <c r="G197" i="1"/>
  <c r="G205" i="1"/>
  <c r="G213" i="1"/>
  <c r="G221" i="1"/>
  <c r="G229" i="1"/>
  <c r="G237" i="1"/>
  <c r="G245" i="1"/>
  <c r="G253" i="1"/>
  <c r="G110" i="1"/>
  <c r="G174" i="1"/>
  <c r="G230" i="1"/>
  <c r="A2" i="1"/>
</calcChain>
</file>

<file path=xl/sharedStrings.xml><?xml version="1.0" encoding="utf-8"?>
<sst xmlns="http://schemas.openxmlformats.org/spreadsheetml/2006/main" count="14" uniqueCount="14">
  <si>
    <t xml:space="preserve">DATE DU JOUR </t>
  </si>
  <si>
    <t>PRÊT MAISON 10 ans</t>
  </si>
  <si>
    <t>PRÊT TRAVAUX 10 ans</t>
  </si>
  <si>
    <t>PRÊT TERRAIN 20 ans</t>
  </si>
  <si>
    <t>PAT FRAIS TERRAIN 5 ans</t>
  </si>
  <si>
    <t>Mensuel Maison</t>
  </si>
  <si>
    <t>Mensuel Travaux</t>
  </si>
  <si>
    <t>Mensuel Terrain</t>
  </si>
  <si>
    <t>Mensuel PAT Frais Terrain</t>
  </si>
  <si>
    <t>Montant mensuel</t>
  </si>
  <si>
    <t>Solde</t>
  </si>
  <si>
    <t>Solde à ce jour</t>
  </si>
  <si>
    <t>Montant mensuel à l'échéance</t>
  </si>
  <si>
    <t>Échéance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</si>
</sst>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€-46E]"/>
    <numFmt numFmtId="165" formatCode="d\ mmm\ yy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165" fontId="2" fillId="0" borderId="0" xfId="0" applyNumberFormat="1" applyFon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5" fontId="0" fillId="0" borderId="0" xfId="0" applyNumberFormat="1" applyFill="1" applyBorder="1"/>
    <xf numFmtId="164" fontId="0" fillId="4" borderId="2" xfId="0" applyNumberFormat="1" applyFont="1" applyFill="1" applyBorder="1" applyAlignment="1">
      <alignment horizontal="center" vertical="center"/>
    </xf>
    <xf numFmtId="165" fontId="4" fillId="2" borderId="0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165" fontId="0" fillId="3" borderId="4" xfId="0" applyNumberFormat="1" applyFont="1" applyFill="1" applyBorder="1" applyAlignment="1">
      <alignment horizontal="center" vertical="center"/>
    </xf>
    <xf numFmtId="164" fontId="0" fillId="3" borderId="5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3" fontId="0" fillId="3" borderId="1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/>
    <xf numFmtId="0" fontId="0" fillId="0" borderId="0" xfId="0" quotePrefix="1" applyFill="1" applyBorder="1"/>
  </cellXfs>
  <cellStyles count="1">
    <cellStyle name="Normal" xfId="0" builtinId="0"/>
  </cellStyles>
  <dxfs count="12">
    <dxf>
      <font>
        <b/>
        <i val="0"/>
        <color theme="0"/>
      </font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numFmt numFmtId="164" formatCode="#,##0.00\ [$€-46E]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164" formatCode="#,##0.00\ [$€-46E]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164" formatCode="#,##0.00\ [$€-46E]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164" formatCode="#,##0.00\ [$€-46E]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164" formatCode="#,##0.00\ [$€-46E]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164" formatCode="#,##0.00\ [$€-46E]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numFmt numFmtId="165" formatCode="d\ mmm\ yy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au1" displayName="Tableau1" ref="A5:G253" totalsRowShown="0" headerRowDxfId="11" dataDxfId="10">
  <autoFilter ref="A5:G253"/>
  <tableColumns count="7">
    <tableColumn id="1" name="Échéance" dataDxfId="9"/>
    <tableColumn id="2" name="Mensuel Maison" dataDxfId="8"/>
    <tableColumn id="3" name="Mensuel Travaux" dataDxfId="7"/>
    <tableColumn id="4" name="Mensuel Terrain" dataDxfId="6"/>
    <tableColumn id="5" name="Mensuel PAT Frais Terrain" dataDxfId="5"/>
    <tableColumn id="6" name="Montant mensuel" dataDxfId="4">
      <calculatedColumnFormula>SUM(Tableau1[[#This Row],[Mensuel Maison]:[Mensuel PAT Frais Terrain]])</calculatedColumnFormula>
    </tableColumn>
    <tableColumn id="7" name="Solde" dataDxfId="3">
      <calculatedColumnFormula>SUM(B$6:E$253)-SUM(F$6:F6)</calculatedColumnFormula>
    </tableColumn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3"/>
  <sheetViews>
    <sheetView tabSelected="1" topLeftCell="C1" zoomScale="130" zoomScaleNormal="130" workbookViewId="0">
      <pane ySplit="3" topLeftCell="A13" activePane="bottomLeft" state="frozen"/>
      <selection pane="bottomLeft" activeCell="G29" sqref="G29"/>
    </sheetView>
  </sheetViews>
  <sheetFormatPr baseColWidth="10" defaultColWidth="9.140625" defaultRowHeight="15" x14ac:dyDescent="0.25"/>
  <cols>
    <col min="1" max="1" width="17.85546875" style="6" customWidth="1"/>
    <col min="2" max="2" width="33.85546875" style="2" bestFit="1" customWidth="1"/>
    <col min="3" max="3" width="32.85546875" style="2" bestFit="1" customWidth="1"/>
    <col min="4" max="4" width="33.85546875" style="2" bestFit="1" customWidth="1"/>
    <col min="5" max="5" width="32.85546875" style="2" bestFit="1" customWidth="1"/>
    <col min="6" max="6" width="28.85546875" style="2" customWidth="1"/>
    <col min="7" max="7" width="16" style="2" customWidth="1"/>
    <col min="8" max="8" width="9.140625" style="2"/>
    <col min="9" max="9" width="12.28515625" style="2" bestFit="1" customWidth="1"/>
    <col min="10" max="16384" width="9.140625" style="2"/>
  </cols>
  <sheetData>
    <row r="1" spans="1:7" ht="16.5" customHeight="1" thickBot="1" x14ac:dyDescent="0.3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12</v>
      </c>
      <c r="G1" s="9" t="s">
        <v>11</v>
      </c>
    </row>
    <row r="2" spans="1:7" ht="15" customHeight="1" thickTop="1" x14ac:dyDescent="0.25">
      <c r="A2" s="10">
        <f ca="1">TODAY()</f>
        <v>42685</v>
      </c>
      <c r="B2" s="11" t="str">
        <f ca="1">"Reste à payer en "&amp;DATEDIF(TODAY(),A125,"y")&amp;" années et "&amp;DATEDIF(TODAY(),A125,"ym")&amp;" mois"</f>
        <v>Reste à payer en 7 années et 11 mois</v>
      </c>
      <c r="C2" s="11" t="str">
        <f ca="1">"Reste à payer en "&amp;DATEDIF(TODAY(),A126,"y")&amp;" années et "&amp;DATEDIF(TODAY(),A126,"ym")&amp;" mois"</f>
        <v>Reste à payer en 8 années et 0 mois</v>
      </c>
      <c r="D2" s="11" t="str">
        <f ca="1">"Reste à payer en "&amp;DATEDIF(TODAY(),A253,"y")&amp;" années et "&amp;DATEDIF(TODAY(),A253,"ym")&amp;" mois"</f>
        <v>Reste à payer en 18 années et 7 mois</v>
      </c>
      <c r="E2" s="11" t="str">
        <f ca="1">"Reste à payer en "&amp;DATEDIF(TODAY(),A73,"y")&amp;" années et "&amp;DATEDIF(TODAY(),A73,"ym")&amp;" mois"</f>
        <v>Reste à payer en 3 années et 7 mois</v>
      </c>
      <c r="F2" s="11"/>
      <c r="G2" s="11"/>
    </row>
    <row r="3" spans="1:7" s="12" customFormat="1" ht="16.5" customHeight="1" x14ac:dyDescent="0.25">
      <c r="A3" s="13"/>
      <c r="B3" s="7">
        <f ca="1">SUMIF($A6:$A253,"&gt;"&amp;TODAY(),B6:B253)</f>
        <v>65368.449999999881</v>
      </c>
      <c r="C3" s="7">
        <f t="shared" ref="C3:E3" ca="1" si="0">SUMIF($A6:$A253,"&gt;"&amp;TODAY(),C6:C253)</f>
        <v>8875.84</v>
      </c>
      <c r="D3" s="7">
        <f t="shared" ca="1" si="0"/>
        <v>61728.580000000278</v>
      </c>
      <c r="E3" s="7">
        <f t="shared" ca="1" si="0"/>
        <v>10255.519999999999</v>
      </c>
      <c r="F3" s="7">
        <f ca="1">VLOOKUP(DATE(YEAR(TODAY()),MONTH(TODAY())+1,1),Tableau1[#All],6,1)</f>
        <v>1281.08</v>
      </c>
      <c r="G3" s="7">
        <f ca="1">SUM(B3:E3)</f>
        <v>146228.39000000016</v>
      </c>
    </row>
    <row r="4" spans="1:7" ht="16.5" customHeight="1" x14ac:dyDescent="0.25">
      <c r="A4" s="3"/>
      <c r="B4" s="1"/>
      <c r="C4" s="1"/>
      <c r="D4" s="1"/>
      <c r="E4" s="1"/>
      <c r="F4" s="1"/>
      <c r="G4" s="1"/>
    </row>
    <row r="5" spans="1:7" ht="16.5" customHeight="1" x14ac:dyDescent="0.25">
      <c r="A5" s="3" t="s">
        <v>13</v>
      </c>
      <c r="B5" s="1" t="s">
        <v>5</v>
      </c>
      <c r="C5" s="1" t="s">
        <v>6</v>
      </c>
      <c r="D5" s="1" t="s">
        <v>7</v>
      </c>
      <c r="E5" s="1" t="s">
        <v>8</v>
      </c>
      <c r="F5" s="1" t="s">
        <v>9</v>
      </c>
      <c r="G5" s="1" t="s">
        <v>10</v>
      </c>
    </row>
    <row r="6" spans="1:7" ht="15" customHeight="1" x14ac:dyDescent="0.25">
      <c r="A6" s="4">
        <v>41974</v>
      </c>
      <c r="B6" s="5">
        <v>680.92</v>
      </c>
      <c r="C6" s="5"/>
      <c r="D6" s="5"/>
      <c r="E6" s="5"/>
      <c r="F6" s="5">
        <f>SUM(Tableau1[[#This Row],[Mensuel Maison]:[Mensuel PAT Frais Terrain]])</f>
        <v>680.92</v>
      </c>
      <c r="G6" s="5">
        <f>SUM(B$6:E$253)-SUM(F$6:F6)</f>
        <v>172132.60999999841</v>
      </c>
    </row>
    <row r="7" spans="1:7" x14ac:dyDescent="0.25">
      <c r="A7" s="4">
        <v>42005</v>
      </c>
      <c r="B7" s="5">
        <v>680.92</v>
      </c>
      <c r="C7" s="5">
        <v>91.5</v>
      </c>
      <c r="D7" s="5"/>
      <c r="E7" s="5"/>
      <c r="F7" s="5">
        <f>SUM(Tableau1[[#This Row],[Mensuel Maison]:[Mensuel PAT Frais Terrain]])</f>
        <v>772.42</v>
      </c>
      <c r="G7" s="5">
        <f>SUM(B$6:E$253)-SUM(F$6:F7)</f>
        <v>171360.18999999843</v>
      </c>
    </row>
    <row r="8" spans="1:7" x14ac:dyDescent="0.25">
      <c r="A8" s="4">
        <v>42036</v>
      </c>
      <c r="B8" s="5">
        <v>680.92</v>
      </c>
      <c r="C8" s="5">
        <v>91.5</v>
      </c>
      <c r="D8" s="5"/>
      <c r="E8" s="5"/>
      <c r="F8" s="5">
        <f>SUM(Tableau1[[#This Row],[Mensuel Maison]:[Mensuel PAT Frais Terrain]])</f>
        <v>772.42</v>
      </c>
      <c r="G8" s="5">
        <f>SUM(B$6:E$253)-SUM(F$6:F8)</f>
        <v>170587.76999999842</v>
      </c>
    </row>
    <row r="9" spans="1:7" x14ac:dyDescent="0.25">
      <c r="A9" s="4">
        <v>42064</v>
      </c>
      <c r="B9" s="5">
        <v>680.92</v>
      </c>
      <c r="C9" s="5">
        <v>91.5</v>
      </c>
      <c r="D9" s="5"/>
      <c r="E9" s="5"/>
      <c r="F9" s="5">
        <f>SUM(Tableau1[[#This Row],[Mensuel Maison]:[Mensuel PAT Frais Terrain]])</f>
        <v>772.42</v>
      </c>
      <c r="G9" s="5">
        <f>SUM(B$6:E$253)-SUM(F$6:F9)</f>
        <v>169815.34999999843</v>
      </c>
    </row>
    <row r="10" spans="1:7" x14ac:dyDescent="0.25">
      <c r="A10" s="4">
        <v>42095</v>
      </c>
      <c r="B10" s="5">
        <v>680.92</v>
      </c>
      <c r="C10" s="5">
        <v>91.5</v>
      </c>
      <c r="D10" s="5"/>
      <c r="E10" s="5"/>
      <c r="F10" s="5">
        <f>SUM(Tableau1[[#This Row],[Mensuel Maison]:[Mensuel PAT Frais Terrain]])</f>
        <v>772.42</v>
      </c>
      <c r="G10" s="5">
        <f>SUM(B$6:E$253)-SUM(F$6:F10)</f>
        <v>169042.92999999842</v>
      </c>
    </row>
    <row r="11" spans="1:7" x14ac:dyDescent="0.25">
      <c r="A11" s="4">
        <v>42125</v>
      </c>
      <c r="B11" s="5">
        <v>680.92</v>
      </c>
      <c r="C11" s="5">
        <v>91.5</v>
      </c>
      <c r="D11" s="5"/>
      <c r="E11" s="5"/>
      <c r="F11" s="5">
        <f>SUM(Tableau1[[#This Row],[Mensuel Maison]:[Mensuel PAT Frais Terrain]])</f>
        <v>772.42</v>
      </c>
      <c r="G11" s="5">
        <f>SUM(B$6:E$253)-SUM(F$6:F11)</f>
        <v>168270.50999999844</v>
      </c>
    </row>
    <row r="12" spans="1:7" x14ac:dyDescent="0.25">
      <c r="A12" s="4">
        <v>42156</v>
      </c>
      <c r="B12" s="5">
        <v>680.92</v>
      </c>
      <c r="C12" s="5">
        <v>91.5</v>
      </c>
      <c r="D12" s="5"/>
      <c r="E12" s="5"/>
      <c r="F12" s="5">
        <f>SUM(Tableau1[[#This Row],[Mensuel Maison]:[Mensuel PAT Frais Terrain]])</f>
        <v>772.42</v>
      </c>
      <c r="G12" s="5">
        <f>SUM(B$6:E$253)-SUM(F$6:F12)</f>
        <v>167498.08999999842</v>
      </c>
    </row>
    <row r="13" spans="1:7" x14ac:dyDescent="0.25">
      <c r="A13" s="4">
        <v>42186</v>
      </c>
      <c r="B13" s="5">
        <v>680.92</v>
      </c>
      <c r="C13" s="5">
        <v>91.5</v>
      </c>
      <c r="D13" s="5"/>
      <c r="E13" s="5"/>
      <c r="F13" s="5">
        <f>SUM(Tableau1[[#This Row],[Mensuel Maison]:[Mensuel PAT Frais Terrain]])</f>
        <v>772.42</v>
      </c>
      <c r="G13" s="5">
        <f>SUM(B$6:E$253)-SUM(F$6:F13)</f>
        <v>166725.66999999844</v>
      </c>
    </row>
    <row r="14" spans="1:7" x14ac:dyDescent="0.25">
      <c r="A14" s="4">
        <v>42217</v>
      </c>
      <c r="B14" s="5">
        <v>680.92</v>
      </c>
      <c r="C14" s="5">
        <v>91.5</v>
      </c>
      <c r="D14" s="5">
        <v>275.58</v>
      </c>
      <c r="E14" s="5">
        <v>233.08</v>
      </c>
      <c r="F14" s="5">
        <f>SUM(Tableau1[[#This Row],[Mensuel Maison]:[Mensuel PAT Frais Terrain]])</f>
        <v>1281.08</v>
      </c>
      <c r="G14" s="5">
        <f>SUM(B$6:E$253)-SUM(F$6:F14)</f>
        <v>165444.58999999842</v>
      </c>
    </row>
    <row r="15" spans="1:7" x14ac:dyDescent="0.25">
      <c r="A15" s="4">
        <v>42248</v>
      </c>
      <c r="B15" s="5">
        <v>680.92</v>
      </c>
      <c r="C15" s="5">
        <v>91.5</v>
      </c>
      <c r="D15" s="5">
        <v>275.58</v>
      </c>
      <c r="E15" s="5">
        <v>233.08</v>
      </c>
      <c r="F15" s="5">
        <f>SUM(Tableau1[[#This Row],[Mensuel Maison]:[Mensuel PAT Frais Terrain]])</f>
        <v>1281.08</v>
      </c>
      <c r="G15" s="5">
        <f>SUM(B$6:E$253)-SUM(F$6:F15)</f>
        <v>164163.50999999844</v>
      </c>
    </row>
    <row r="16" spans="1:7" x14ac:dyDescent="0.25">
      <c r="A16" s="4">
        <v>42278</v>
      </c>
      <c r="B16" s="5">
        <v>680.92</v>
      </c>
      <c r="C16" s="5">
        <v>91.5</v>
      </c>
      <c r="D16" s="5">
        <v>275.58</v>
      </c>
      <c r="E16" s="5">
        <v>233.08</v>
      </c>
      <c r="F16" s="5">
        <f>SUM(Tableau1[[#This Row],[Mensuel Maison]:[Mensuel PAT Frais Terrain]])</f>
        <v>1281.08</v>
      </c>
      <c r="G16" s="5">
        <f>SUM(B$6:E$253)-SUM(F$6:F16)</f>
        <v>162882.42999999842</v>
      </c>
    </row>
    <row r="17" spans="1:10" x14ac:dyDescent="0.25">
      <c r="A17" s="4">
        <v>42309</v>
      </c>
      <c r="B17" s="5">
        <v>680.92</v>
      </c>
      <c r="C17" s="5">
        <v>91.5</v>
      </c>
      <c r="D17" s="5">
        <v>275.58</v>
      </c>
      <c r="E17" s="5">
        <v>233.08</v>
      </c>
      <c r="F17" s="5">
        <f>SUM(Tableau1[[#This Row],[Mensuel Maison]:[Mensuel PAT Frais Terrain]])</f>
        <v>1281.08</v>
      </c>
      <c r="G17" s="5">
        <f>SUM(B$6:E$253)-SUM(F$6:F17)</f>
        <v>161601.34999999843</v>
      </c>
    </row>
    <row r="18" spans="1:10" x14ac:dyDescent="0.25">
      <c r="A18" s="4">
        <v>42339</v>
      </c>
      <c r="B18" s="5">
        <v>680.92</v>
      </c>
      <c r="C18" s="5">
        <v>91.5</v>
      </c>
      <c r="D18" s="5">
        <v>275.58</v>
      </c>
      <c r="E18" s="5">
        <v>233.08</v>
      </c>
      <c r="F18" s="5">
        <f>SUM(Tableau1[[#This Row],[Mensuel Maison]:[Mensuel PAT Frais Terrain]])</f>
        <v>1281.08</v>
      </c>
      <c r="G18" s="5">
        <f>SUM(B$6:E$253)-SUM(F$6:F18)</f>
        <v>160320.26999999842</v>
      </c>
    </row>
    <row r="19" spans="1:10" x14ac:dyDescent="0.25">
      <c r="A19" s="4">
        <v>42370</v>
      </c>
      <c r="B19" s="5">
        <v>680.92</v>
      </c>
      <c r="C19" s="5">
        <v>91.5</v>
      </c>
      <c r="D19" s="5">
        <v>275.58</v>
      </c>
      <c r="E19" s="5">
        <v>233.08</v>
      </c>
      <c r="F19" s="5">
        <f>SUM(Tableau1[[#This Row],[Mensuel Maison]:[Mensuel PAT Frais Terrain]])</f>
        <v>1281.08</v>
      </c>
      <c r="G19" s="5">
        <f>SUM(B$6:E$253)-SUM(F$6:F19)</f>
        <v>159039.18999999843</v>
      </c>
    </row>
    <row r="20" spans="1:10" x14ac:dyDescent="0.25">
      <c r="A20" s="4">
        <v>42401</v>
      </c>
      <c r="B20" s="5">
        <v>680.92</v>
      </c>
      <c r="C20" s="5">
        <v>91.5</v>
      </c>
      <c r="D20" s="5">
        <v>275.58</v>
      </c>
      <c r="E20" s="5">
        <v>233.08</v>
      </c>
      <c r="F20" s="5">
        <f>SUM(Tableau1[[#This Row],[Mensuel Maison]:[Mensuel PAT Frais Terrain]])</f>
        <v>1281.08</v>
      </c>
      <c r="G20" s="5">
        <f>SUM(B$6:E$253)-SUM(F$6:F20)</f>
        <v>157758.10999999841</v>
      </c>
    </row>
    <row r="21" spans="1:10" x14ac:dyDescent="0.25">
      <c r="A21" s="4">
        <v>42430</v>
      </c>
      <c r="B21" s="5">
        <v>680.92</v>
      </c>
      <c r="C21" s="5">
        <v>91.5</v>
      </c>
      <c r="D21" s="5">
        <v>275.58</v>
      </c>
      <c r="E21" s="5">
        <v>233.08</v>
      </c>
      <c r="F21" s="5">
        <f>SUM(Tableau1[[#This Row],[Mensuel Maison]:[Mensuel PAT Frais Terrain]])</f>
        <v>1281.08</v>
      </c>
      <c r="G21" s="5">
        <f>SUM(B$6:E$253)-SUM(F$6:F21)</f>
        <v>156477.02999999843</v>
      </c>
    </row>
    <row r="22" spans="1:10" x14ac:dyDescent="0.25">
      <c r="A22" s="4">
        <v>42461</v>
      </c>
      <c r="B22" s="5">
        <v>680.92</v>
      </c>
      <c r="C22" s="5">
        <v>91.5</v>
      </c>
      <c r="D22" s="5">
        <v>275.58</v>
      </c>
      <c r="E22" s="5">
        <v>233.08</v>
      </c>
      <c r="F22" s="5">
        <f>SUM(Tableau1[[#This Row],[Mensuel Maison]:[Mensuel PAT Frais Terrain]])</f>
        <v>1281.08</v>
      </c>
      <c r="G22" s="5">
        <f>SUM(B$6:E$253)-SUM(F$6:F22)</f>
        <v>155195.94999999844</v>
      </c>
    </row>
    <row r="23" spans="1:10" x14ac:dyDescent="0.25">
      <c r="A23" s="4">
        <v>42491</v>
      </c>
      <c r="B23" s="5">
        <v>680.92</v>
      </c>
      <c r="C23" s="5">
        <v>91.5</v>
      </c>
      <c r="D23" s="5">
        <v>275.58</v>
      </c>
      <c r="E23" s="5">
        <v>233.08</v>
      </c>
      <c r="F23" s="5">
        <f>SUM(Tableau1[[#This Row],[Mensuel Maison]:[Mensuel PAT Frais Terrain]])</f>
        <v>1281.08</v>
      </c>
      <c r="G23" s="5">
        <f>SUM(B$6:E$253)-SUM(F$6:F23)</f>
        <v>153914.86999999842</v>
      </c>
    </row>
    <row r="24" spans="1:10" x14ac:dyDescent="0.25">
      <c r="A24" s="4">
        <v>42522</v>
      </c>
      <c r="B24" s="5">
        <v>680.92</v>
      </c>
      <c r="C24" s="5">
        <v>91.5</v>
      </c>
      <c r="D24" s="5">
        <v>275.58</v>
      </c>
      <c r="E24" s="5">
        <v>233.08</v>
      </c>
      <c r="F24" s="5">
        <f>SUM(Tableau1[[#This Row],[Mensuel Maison]:[Mensuel PAT Frais Terrain]])</f>
        <v>1281.08</v>
      </c>
      <c r="G24" s="5">
        <f>SUM(B$6:E$253)-SUM(F$6:F24)</f>
        <v>152633.78999999841</v>
      </c>
    </row>
    <row r="25" spans="1:10" x14ac:dyDescent="0.25">
      <c r="A25" s="4">
        <v>42552</v>
      </c>
      <c r="B25" s="5">
        <v>680.92</v>
      </c>
      <c r="C25" s="5">
        <v>91.5</v>
      </c>
      <c r="D25" s="5">
        <v>275.58</v>
      </c>
      <c r="E25" s="5">
        <v>233.08</v>
      </c>
      <c r="F25" s="5">
        <f>SUM(Tableau1[[#This Row],[Mensuel Maison]:[Mensuel PAT Frais Terrain]])</f>
        <v>1281.08</v>
      </c>
      <c r="G25" s="5">
        <f>SUM(B$6:E$253)-SUM(F$6:F25)</f>
        <v>151352.70999999842</v>
      </c>
    </row>
    <row r="26" spans="1:10" x14ac:dyDescent="0.25">
      <c r="A26" s="4">
        <v>42583</v>
      </c>
      <c r="B26" s="5">
        <v>680.92</v>
      </c>
      <c r="C26" s="5">
        <v>91.5</v>
      </c>
      <c r="D26" s="5">
        <v>275.58</v>
      </c>
      <c r="E26" s="5">
        <v>233.08</v>
      </c>
      <c r="F26" s="5">
        <f>SUM(Tableau1[[#This Row],[Mensuel Maison]:[Mensuel PAT Frais Terrain]])</f>
        <v>1281.08</v>
      </c>
      <c r="G26" s="5">
        <f>SUM(B$6:E$253)-SUM(F$6:F26)</f>
        <v>150071.62999999843</v>
      </c>
    </row>
    <row r="27" spans="1:10" x14ac:dyDescent="0.25">
      <c r="A27" s="4">
        <v>42614</v>
      </c>
      <c r="B27" s="5">
        <v>680.92</v>
      </c>
      <c r="C27" s="5">
        <v>91.5</v>
      </c>
      <c r="D27" s="5">
        <v>275.58</v>
      </c>
      <c r="E27" s="5">
        <v>233.08</v>
      </c>
      <c r="F27" s="5">
        <f>SUM(Tableau1[[#This Row],[Mensuel Maison]:[Mensuel PAT Frais Terrain]])</f>
        <v>1281.08</v>
      </c>
      <c r="G27" s="5">
        <f>SUM(B$6:E$253)-SUM(F$6:F27)</f>
        <v>148790.54999999842</v>
      </c>
    </row>
    <row r="28" spans="1:10" x14ac:dyDescent="0.25">
      <c r="A28" s="4">
        <v>42644</v>
      </c>
      <c r="B28" s="5">
        <v>680.92</v>
      </c>
      <c r="C28" s="5">
        <v>91.5</v>
      </c>
      <c r="D28" s="5">
        <v>275.58</v>
      </c>
      <c r="E28" s="5">
        <v>233.08</v>
      </c>
      <c r="F28" s="5">
        <f>SUM(Tableau1[[#This Row],[Mensuel Maison]:[Mensuel PAT Frais Terrain]])</f>
        <v>1281.08</v>
      </c>
      <c r="G28" s="5">
        <f>SUM(B$6:E$253)-SUM(F$6:F28)</f>
        <v>147509.4699999984</v>
      </c>
    </row>
    <row r="29" spans="1:10" x14ac:dyDescent="0.25">
      <c r="A29" s="4">
        <v>42675</v>
      </c>
      <c r="B29" s="5">
        <v>680.92</v>
      </c>
      <c r="C29" s="5">
        <v>91.5</v>
      </c>
      <c r="D29" s="5">
        <v>275.58</v>
      </c>
      <c r="E29" s="5">
        <v>233.08</v>
      </c>
      <c r="F29" s="5">
        <f>SUM(Tableau1[[#This Row],[Mensuel Maison]:[Mensuel PAT Frais Terrain]])</f>
        <v>1281.08</v>
      </c>
      <c r="G29" s="5">
        <f>SUM(B$6:E$253)-SUM(F$6:F29)</f>
        <v>146228.38999999841</v>
      </c>
    </row>
    <row r="30" spans="1:10" x14ac:dyDescent="0.25">
      <c r="A30" s="4">
        <v>42705</v>
      </c>
      <c r="B30" s="5">
        <v>680.92</v>
      </c>
      <c r="C30" s="5">
        <v>91.5</v>
      </c>
      <c r="D30" s="5">
        <v>275.58</v>
      </c>
      <c r="E30" s="5">
        <v>233.08</v>
      </c>
      <c r="F30" s="5">
        <f>SUM(Tableau1[[#This Row],[Mensuel Maison]:[Mensuel PAT Frais Terrain]])</f>
        <v>1281.08</v>
      </c>
      <c r="G30" s="5">
        <f>SUM(B$6:E$253)-SUM(F$6:F30)</f>
        <v>144947.30999999843</v>
      </c>
      <c r="I30" s="14"/>
      <c r="J30" s="15"/>
    </row>
    <row r="31" spans="1:10" x14ac:dyDescent="0.25">
      <c r="A31" s="4">
        <v>42736</v>
      </c>
      <c r="B31" s="5">
        <v>680.92</v>
      </c>
      <c r="C31" s="5">
        <v>91.5</v>
      </c>
      <c r="D31" s="5">
        <v>275.58</v>
      </c>
      <c r="E31" s="5">
        <v>233.08</v>
      </c>
      <c r="F31" s="5">
        <f>SUM(Tableau1[[#This Row],[Mensuel Maison]:[Mensuel PAT Frais Terrain]])</f>
        <v>1281.08</v>
      </c>
      <c r="G31" s="5">
        <f>SUM(B$6:E$253)-SUM(F$6:F31)</f>
        <v>143666.22999999841</v>
      </c>
      <c r="I31" s="14"/>
      <c r="J31" s="15"/>
    </row>
    <row r="32" spans="1:10" x14ac:dyDescent="0.25">
      <c r="A32" s="4">
        <v>42767</v>
      </c>
      <c r="B32" s="5">
        <v>680.92</v>
      </c>
      <c r="C32" s="5">
        <v>91.5</v>
      </c>
      <c r="D32" s="5">
        <v>275.58</v>
      </c>
      <c r="E32" s="5">
        <v>233.08</v>
      </c>
      <c r="F32" s="5">
        <f>SUM(Tableau1[[#This Row],[Mensuel Maison]:[Mensuel PAT Frais Terrain]])</f>
        <v>1281.08</v>
      </c>
      <c r="G32" s="5">
        <f>SUM(B$6:E$253)-SUM(F$6:F32)</f>
        <v>142385.14999999839</v>
      </c>
      <c r="I32" s="14"/>
    </row>
    <row r="33" spans="1:7" x14ac:dyDescent="0.25">
      <c r="A33" s="4">
        <v>42795</v>
      </c>
      <c r="B33" s="5">
        <v>680.92</v>
      </c>
      <c r="C33" s="5">
        <v>91.5</v>
      </c>
      <c r="D33" s="5">
        <v>275.58</v>
      </c>
      <c r="E33" s="5">
        <v>233.08</v>
      </c>
      <c r="F33" s="5">
        <f>SUM(Tableau1[[#This Row],[Mensuel Maison]:[Mensuel PAT Frais Terrain]])</f>
        <v>1281.08</v>
      </c>
      <c r="G33" s="5">
        <f>SUM(B$6:E$253)-SUM(F$6:F33)</f>
        <v>141104.06999999841</v>
      </c>
    </row>
    <row r="34" spans="1:7" x14ac:dyDescent="0.25">
      <c r="A34" s="4">
        <v>42826</v>
      </c>
      <c r="B34" s="5">
        <v>680.92</v>
      </c>
      <c r="C34" s="5">
        <v>91.5</v>
      </c>
      <c r="D34" s="5">
        <v>275.58</v>
      </c>
      <c r="E34" s="5">
        <v>233.08</v>
      </c>
      <c r="F34" s="5">
        <f>SUM(Tableau1[[#This Row],[Mensuel Maison]:[Mensuel PAT Frais Terrain]])</f>
        <v>1281.08</v>
      </c>
      <c r="G34" s="5">
        <f>SUM(B$6:E$253)-SUM(F$6:F34)</f>
        <v>139822.98999999842</v>
      </c>
    </row>
    <row r="35" spans="1:7" x14ac:dyDescent="0.25">
      <c r="A35" s="4">
        <v>42856</v>
      </c>
      <c r="B35" s="5">
        <v>680.92</v>
      </c>
      <c r="C35" s="5">
        <v>91.5</v>
      </c>
      <c r="D35" s="5">
        <v>275.58</v>
      </c>
      <c r="E35" s="5">
        <v>233.08</v>
      </c>
      <c r="F35" s="5">
        <f>SUM(Tableau1[[#This Row],[Mensuel Maison]:[Mensuel PAT Frais Terrain]])</f>
        <v>1281.08</v>
      </c>
      <c r="G35" s="5">
        <f>SUM(B$6:E$253)-SUM(F$6:F35)</f>
        <v>138541.9099999984</v>
      </c>
    </row>
    <row r="36" spans="1:7" x14ac:dyDescent="0.25">
      <c r="A36" s="4">
        <v>42887</v>
      </c>
      <c r="B36" s="5">
        <v>680.92</v>
      </c>
      <c r="C36" s="5">
        <v>91.5</v>
      </c>
      <c r="D36" s="5">
        <v>275.58</v>
      </c>
      <c r="E36" s="5">
        <v>233.08</v>
      </c>
      <c r="F36" s="5">
        <f>SUM(Tableau1[[#This Row],[Mensuel Maison]:[Mensuel PAT Frais Terrain]])</f>
        <v>1281.08</v>
      </c>
      <c r="G36" s="5">
        <f>SUM(B$6:E$253)-SUM(F$6:F36)</f>
        <v>137260.82999999839</v>
      </c>
    </row>
    <row r="37" spans="1:7" x14ac:dyDescent="0.25">
      <c r="A37" s="4">
        <v>42917</v>
      </c>
      <c r="B37" s="5">
        <v>680.92</v>
      </c>
      <c r="C37" s="5">
        <v>91.5</v>
      </c>
      <c r="D37" s="5">
        <v>275.58</v>
      </c>
      <c r="E37" s="5">
        <v>233.08</v>
      </c>
      <c r="F37" s="5">
        <f>SUM(Tableau1[[#This Row],[Mensuel Maison]:[Mensuel PAT Frais Terrain]])</f>
        <v>1281.08</v>
      </c>
      <c r="G37" s="5">
        <f>SUM(B$6:E$253)-SUM(F$6:F37)</f>
        <v>135979.7499999984</v>
      </c>
    </row>
    <row r="38" spans="1:7" x14ac:dyDescent="0.25">
      <c r="A38" s="4">
        <v>42948</v>
      </c>
      <c r="B38" s="5">
        <v>680.92</v>
      </c>
      <c r="C38" s="5">
        <v>91.5</v>
      </c>
      <c r="D38" s="5">
        <v>275.58</v>
      </c>
      <c r="E38" s="5">
        <v>233.08</v>
      </c>
      <c r="F38" s="5">
        <f>SUM(Tableau1[[#This Row],[Mensuel Maison]:[Mensuel PAT Frais Terrain]])</f>
        <v>1281.08</v>
      </c>
      <c r="G38" s="5">
        <f>SUM(B$6:E$253)-SUM(F$6:F38)</f>
        <v>134698.66999999841</v>
      </c>
    </row>
    <row r="39" spans="1:7" x14ac:dyDescent="0.25">
      <c r="A39" s="4">
        <v>42979</v>
      </c>
      <c r="B39" s="5">
        <v>680.92</v>
      </c>
      <c r="C39" s="5">
        <v>91.5</v>
      </c>
      <c r="D39" s="5">
        <v>275.58</v>
      </c>
      <c r="E39" s="5">
        <v>233.08</v>
      </c>
      <c r="F39" s="5">
        <f>SUM(Tableau1[[#This Row],[Mensuel Maison]:[Mensuel PAT Frais Terrain]])</f>
        <v>1281.08</v>
      </c>
      <c r="G39" s="5">
        <f>SUM(B$6:E$253)-SUM(F$6:F39)</f>
        <v>133417.5899999984</v>
      </c>
    </row>
    <row r="40" spans="1:7" x14ac:dyDescent="0.25">
      <c r="A40" s="4">
        <v>43009</v>
      </c>
      <c r="B40" s="5">
        <v>680.92</v>
      </c>
      <c r="C40" s="5">
        <v>91.5</v>
      </c>
      <c r="D40" s="5">
        <v>275.58</v>
      </c>
      <c r="E40" s="5">
        <v>233.08</v>
      </c>
      <c r="F40" s="5">
        <f>SUM(Tableau1[[#This Row],[Mensuel Maison]:[Mensuel PAT Frais Terrain]])</f>
        <v>1281.08</v>
      </c>
      <c r="G40" s="5">
        <f>SUM(B$6:E$253)-SUM(F$6:F40)</f>
        <v>132136.50999999838</v>
      </c>
    </row>
    <row r="41" spans="1:7" x14ac:dyDescent="0.25">
      <c r="A41" s="4">
        <v>43040</v>
      </c>
      <c r="B41" s="5">
        <v>680.92</v>
      </c>
      <c r="C41" s="5">
        <v>91.5</v>
      </c>
      <c r="D41" s="5">
        <v>275.58</v>
      </c>
      <c r="E41" s="5">
        <v>233.08</v>
      </c>
      <c r="F41" s="5">
        <f>SUM(Tableau1[[#This Row],[Mensuel Maison]:[Mensuel PAT Frais Terrain]])</f>
        <v>1281.08</v>
      </c>
      <c r="G41" s="5">
        <f>SUM(B$6:E$253)-SUM(F$6:F41)</f>
        <v>130855.42999999839</v>
      </c>
    </row>
    <row r="42" spans="1:7" x14ac:dyDescent="0.25">
      <c r="A42" s="4">
        <v>43070</v>
      </c>
      <c r="B42" s="5">
        <v>680.92</v>
      </c>
      <c r="C42" s="5">
        <v>91.5</v>
      </c>
      <c r="D42" s="5">
        <v>275.58</v>
      </c>
      <c r="E42" s="5">
        <v>233.08</v>
      </c>
      <c r="F42" s="5">
        <f>SUM(Tableau1[[#This Row],[Mensuel Maison]:[Mensuel PAT Frais Terrain]])</f>
        <v>1281.08</v>
      </c>
      <c r="G42" s="5">
        <f>SUM(B$6:E$253)-SUM(F$6:F42)</f>
        <v>129574.34999999839</v>
      </c>
    </row>
    <row r="43" spans="1:7" x14ac:dyDescent="0.25">
      <c r="A43" s="4">
        <v>43101</v>
      </c>
      <c r="B43" s="5">
        <v>680.92</v>
      </c>
      <c r="C43" s="5">
        <v>91.5</v>
      </c>
      <c r="D43" s="5">
        <v>275.58</v>
      </c>
      <c r="E43" s="5">
        <v>233.08</v>
      </c>
      <c r="F43" s="5">
        <f>SUM(Tableau1[[#This Row],[Mensuel Maison]:[Mensuel PAT Frais Terrain]])</f>
        <v>1281.08</v>
      </c>
      <c r="G43" s="5">
        <f>SUM(B$6:E$253)-SUM(F$6:F43)</f>
        <v>128293.26999999839</v>
      </c>
    </row>
    <row r="44" spans="1:7" x14ac:dyDescent="0.25">
      <c r="A44" s="4">
        <v>43132</v>
      </c>
      <c r="B44" s="5">
        <v>680.92</v>
      </c>
      <c r="C44" s="5">
        <v>91.5</v>
      </c>
      <c r="D44" s="5">
        <v>275.58</v>
      </c>
      <c r="E44" s="5">
        <v>233.08</v>
      </c>
      <c r="F44" s="5">
        <f>SUM(Tableau1[[#This Row],[Mensuel Maison]:[Mensuel PAT Frais Terrain]])</f>
        <v>1281.08</v>
      </c>
      <c r="G44" s="5">
        <f>SUM(B$6:E$253)-SUM(F$6:F44)</f>
        <v>127012.18999999839</v>
      </c>
    </row>
    <row r="45" spans="1:7" x14ac:dyDescent="0.25">
      <c r="A45" s="4">
        <v>43160</v>
      </c>
      <c r="B45" s="5">
        <v>680.92</v>
      </c>
      <c r="C45" s="5">
        <v>91.5</v>
      </c>
      <c r="D45" s="5">
        <v>275.58</v>
      </c>
      <c r="E45" s="5">
        <v>233.08</v>
      </c>
      <c r="F45" s="5">
        <f>SUM(Tableau1[[#This Row],[Mensuel Maison]:[Mensuel PAT Frais Terrain]])</f>
        <v>1281.08</v>
      </c>
      <c r="G45" s="5">
        <f>SUM(B$6:E$253)-SUM(F$6:F45)</f>
        <v>125731.10999999839</v>
      </c>
    </row>
    <row r="46" spans="1:7" x14ac:dyDescent="0.25">
      <c r="A46" s="4">
        <v>43191</v>
      </c>
      <c r="B46" s="5">
        <v>680.92</v>
      </c>
      <c r="C46" s="5">
        <v>91.5</v>
      </c>
      <c r="D46" s="5">
        <v>275.58</v>
      </c>
      <c r="E46" s="5">
        <v>233.08</v>
      </c>
      <c r="F46" s="5">
        <f>SUM(Tableau1[[#This Row],[Mensuel Maison]:[Mensuel PAT Frais Terrain]])</f>
        <v>1281.08</v>
      </c>
      <c r="G46" s="5">
        <f>SUM(B$6:E$253)-SUM(F$6:F46)</f>
        <v>124450.02999999838</v>
      </c>
    </row>
    <row r="47" spans="1:7" x14ac:dyDescent="0.25">
      <c r="A47" s="4">
        <v>43221</v>
      </c>
      <c r="B47" s="5">
        <v>680.92</v>
      </c>
      <c r="C47" s="5">
        <v>91.5</v>
      </c>
      <c r="D47" s="5">
        <v>275.58</v>
      </c>
      <c r="E47" s="5">
        <v>233.08</v>
      </c>
      <c r="F47" s="5">
        <f>SUM(Tableau1[[#This Row],[Mensuel Maison]:[Mensuel PAT Frais Terrain]])</f>
        <v>1281.08</v>
      </c>
      <c r="G47" s="5">
        <f>SUM(B$6:E$253)-SUM(F$6:F47)</f>
        <v>123168.94999999838</v>
      </c>
    </row>
    <row r="48" spans="1:7" x14ac:dyDescent="0.25">
      <c r="A48" s="4">
        <v>43252</v>
      </c>
      <c r="B48" s="5">
        <v>680.92</v>
      </c>
      <c r="C48" s="5">
        <v>91.5</v>
      </c>
      <c r="D48" s="5">
        <v>275.58</v>
      </c>
      <c r="E48" s="5">
        <v>233.08</v>
      </c>
      <c r="F48" s="5">
        <f>SUM(Tableau1[[#This Row],[Mensuel Maison]:[Mensuel PAT Frais Terrain]])</f>
        <v>1281.08</v>
      </c>
      <c r="G48" s="5">
        <f>SUM(B$6:E$253)-SUM(F$6:F48)</f>
        <v>121887.86999999838</v>
      </c>
    </row>
    <row r="49" spans="1:7" x14ac:dyDescent="0.25">
      <c r="A49" s="4">
        <v>43282</v>
      </c>
      <c r="B49" s="5">
        <v>680.92</v>
      </c>
      <c r="C49" s="5">
        <v>91.5</v>
      </c>
      <c r="D49" s="5">
        <v>275.58</v>
      </c>
      <c r="E49" s="5">
        <v>233.08</v>
      </c>
      <c r="F49" s="5">
        <f>SUM(Tableau1[[#This Row],[Mensuel Maison]:[Mensuel PAT Frais Terrain]])</f>
        <v>1281.08</v>
      </c>
      <c r="G49" s="5">
        <f>SUM(B$6:E$253)-SUM(F$6:F49)</f>
        <v>120606.78999999838</v>
      </c>
    </row>
    <row r="50" spans="1:7" x14ac:dyDescent="0.25">
      <c r="A50" s="4">
        <v>43313</v>
      </c>
      <c r="B50" s="5">
        <v>680.92</v>
      </c>
      <c r="C50" s="5">
        <v>91.5</v>
      </c>
      <c r="D50" s="5">
        <v>275.58</v>
      </c>
      <c r="E50" s="5">
        <v>233.08</v>
      </c>
      <c r="F50" s="5">
        <f>SUM(Tableau1[[#This Row],[Mensuel Maison]:[Mensuel PAT Frais Terrain]])</f>
        <v>1281.08</v>
      </c>
      <c r="G50" s="5">
        <f>SUM(B$6:E$253)-SUM(F$6:F50)</f>
        <v>119325.70999999838</v>
      </c>
    </row>
    <row r="51" spans="1:7" x14ac:dyDescent="0.25">
      <c r="A51" s="4">
        <v>43344</v>
      </c>
      <c r="B51" s="5">
        <v>680.92</v>
      </c>
      <c r="C51" s="5">
        <v>91.5</v>
      </c>
      <c r="D51" s="5">
        <v>275.58</v>
      </c>
      <c r="E51" s="5">
        <v>233.08</v>
      </c>
      <c r="F51" s="5">
        <f>SUM(Tableau1[[#This Row],[Mensuel Maison]:[Mensuel PAT Frais Terrain]])</f>
        <v>1281.08</v>
      </c>
      <c r="G51" s="5">
        <f>SUM(B$6:E$253)-SUM(F$6:F51)</f>
        <v>118044.62999999837</v>
      </c>
    </row>
    <row r="52" spans="1:7" x14ac:dyDescent="0.25">
      <c r="A52" s="4">
        <v>43374</v>
      </c>
      <c r="B52" s="5">
        <v>680.92</v>
      </c>
      <c r="C52" s="5">
        <v>91.5</v>
      </c>
      <c r="D52" s="5">
        <v>275.58</v>
      </c>
      <c r="E52" s="5">
        <v>233.08</v>
      </c>
      <c r="F52" s="5">
        <f>SUM(Tableau1[[#This Row],[Mensuel Maison]:[Mensuel PAT Frais Terrain]])</f>
        <v>1281.08</v>
      </c>
      <c r="G52" s="5">
        <f>SUM(B$6:E$253)-SUM(F$6:F52)</f>
        <v>116763.54999999837</v>
      </c>
    </row>
    <row r="53" spans="1:7" x14ac:dyDescent="0.25">
      <c r="A53" s="4">
        <v>43405</v>
      </c>
      <c r="B53" s="5">
        <v>680.92</v>
      </c>
      <c r="C53" s="5">
        <v>91.5</v>
      </c>
      <c r="D53" s="5">
        <v>275.58</v>
      </c>
      <c r="E53" s="5">
        <v>233.08</v>
      </c>
      <c r="F53" s="5">
        <f>SUM(Tableau1[[#This Row],[Mensuel Maison]:[Mensuel PAT Frais Terrain]])</f>
        <v>1281.08</v>
      </c>
      <c r="G53" s="5">
        <f>SUM(B$6:E$253)-SUM(F$6:F53)</f>
        <v>115482.46999999837</v>
      </c>
    </row>
    <row r="54" spans="1:7" x14ac:dyDescent="0.25">
      <c r="A54" s="4">
        <v>43435</v>
      </c>
      <c r="B54" s="5">
        <v>680.92</v>
      </c>
      <c r="C54" s="5">
        <v>91.5</v>
      </c>
      <c r="D54" s="5">
        <v>275.58</v>
      </c>
      <c r="E54" s="5">
        <v>233.08</v>
      </c>
      <c r="F54" s="5">
        <f>SUM(Tableau1[[#This Row],[Mensuel Maison]:[Mensuel PAT Frais Terrain]])</f>
        <v>1281.08</v>
      </c>
      <c r="G54" s="5">
        <f>SUM(B$6:E$253)-SUM(F$6:F54)</f>
        <v>114201.38999999837</v>
      </c>
    </row>
    <row r="55" spans="1:7" x14ac:dyDescent="0.25">
      <c r="A55" s="4">
        <v>43466</v>
      </c>
      <c r="B55" s="5">
        <v>680.92</v>
      </c>
      <c r="C55" s="5">
        <v>91.5</v>
      </c>
      <c r="D55" s="5">
        <v>275.58</v>
      </c>
      <c r="E55" s="5">
        <v>233.08</v>
      </c>
      <c r="F55" s="5">
        <f>SUM(Tableau1[[#This Row],[Mensuel Maison]:[Mensuel PAT Frais Terrain]])</f>
        <v>1281.08</v>
      </c>
      <c r="G55" s="5">
        <f>SUM(B$6:E$253)-SUM(F$6:F55)</f>
        <v>112920.30999999837</v>
      </c>
    </row>
    <row r="56" spans="1:7" x14ac:dyDescent="0.25">
      <c r="A56" s="4">
        <v>43497</v>
      </c>
      <c r="B56" s="5">
        <v>680.92</v>
      </c>
      <c r="C56" s="5">
        <v>91.5</v>
      </c>
      <c r="D56" s="5">
        <v>275.58</v>
      </c>
      <c r="E56" s="5">
        <v>233.08</v>
      </c>
      <c r="F56" s="5">
        <f>SUM(Tableau1[[#This Row],[Mensuel Maison]:[Mensuel PAT Frais Terrain]])</f>
        <v>1281.08</v>
      </c>
      <c r="G56" s="5">
        <f>SUM(B$6:E$253)-SUM(F$6:F56)</f>
        <v>111639.22999999837</v>
      </c>
    </row>
    <row r="57" spans="1:7" x14ac:dyDescent="0.25">
      <c r="A57" s="4">
        <v>43525</v>
      </c>
      <c r="B57" s="5">
        <v>680.92</v>
      </c>
      <c r="C57" s="5">
        <v>91.5</v>
      </c>
      <c r="D57" s="5">
        <v>275.58</v>
      </c>
      <c r="E57" s="5">
        <v>233.08</v>
      </c>
      <c r="F57" s="5">
        <f>SUM(Tableau1[[#This Row],[Mensuel Maison]:[Mensuel PAT Frais Terrain]])</f>
        <v>1281.08</v>
      </c>
      <c r="G57" s="5">
        <f>SUM(B$6:E$253)-SUM(F$6:F57)</f>
        <v>110358.14999999836</v>
      </c>
    </row>
    <row r="58" spans="1:7" x14ac:dyDescent="0.25">
      <c r="A58" s="4">
        <v>43556</v>
      </c>
      <c r="B58" s="5">
        <v>680.92</v>
      </c>
      <c r="C58" s="5">
        <v>91.5</v>
      </c>
      <c r="D58" s="5">
        <v>275.58</v>
      </c>
      <c r="E58" s="5">
        <v>233.08</v>
      </c>
      <c r="F58" s="5">
        <f>SUM(Tableau1[[#This Row],[Mensuel Maison]:[Mensuel PAT Frais Terrain]])</f>
        <v>1281.08</v>
      </c>
      <c r="G58" s="5">
        <f>SUM(B$6:E$253)-SUM(F$6:F58)</f>
        <v>109077.06999999836</v>
      </c>
    </row>
    <row r="59" spans="1:7" x14ac:dyDescent="0.25">
      <c r="A59" s="4">
        <v>43586</v>
      </c>
      <c r="B59" s="5">
        <v>680.92</v>
      </c>
      <c r="C59" s="5">
        <v>91.5</v>
      </c>
      <c r="D59" s="5">
        <v>275.58</v>
      </c>
      <c r="E59" s="5">
        <v>233.08</v>
      </c>
      <c r="F59" s="5">
        <f>SUM(Tableau1[[#This Row],[Mensuel Maison]:[Mensuel PAT Frais Terrain]])</f>
        <v>1281.08</v>
      </c>
      <c r="G59" s="5">
        <f>SUM(B$6:E$253)-SUM(F$6:F59)</f>
        <v>107795.98999999836</v>
      </c>
    </row>
    <row r="60" spans="1:7" x14ac:dyDescent="0.25">
      <c r="A60" s="4">
        <v>43617</v>
      </c>
      <c r="B60" s="5">
        <v>680.92</v>
      </c>
      <c r="C60" s="5">
        <v>91.5</v>
      </c>
      <c r="D60" s="5">
        <v>275.58</v>
      </c>
      <c r="E60" s="5">
        <v>233.08</v>
      </c>
      <c r="F60" s="5">
        <f>SUM(Tableau1[[#This Row],[Mensuel Maison]:[Mensuel PAT Frais Terrain]])</f>
        <v>1281.08</v>
      </c>
      <c r="G60" s="5">
        <f>SUM(B$6:E$253)-SUM(F$6:F60)</f>
        <v>106514.90999999836</v>
      </c>
    </row>
    <row r="61" spans="1:7" x14ac:dyDescent="0.25">
      <c r="A61" s="4">
        <v>43647</v>
      </c>
      <c r="B61" s="5">
        <v>680.92</v>
      </c>
      <c r="C61" s="5">
        <v>91.5</v>
      </c>
      <c r="D61" s="5">
        <v>275.58</v>
      </c>
      <c r="E61" s="5">
        <v>233.08</v>
      </c>
      <c r="F61" s="5">
        <f>SUM(Tableau1[[#This Row],[Mensuel Maison]:[Mensuel PAT Frais Terrain]])</f>
        <v>1281.08</v>
      </c>
      <c r="G61" s="5">
        <f>SUM(B$6:E$253)-SUM(F$6:F61)</f>
        <v>105233.82999999836</v>
      </c>
    </row>
    <row r="62" spans="1:7" x14ac:dyDescent="0.25">
      <c r="A62" s="4">
        <v>43678</v>
      </c>
      <c r="B62" s="5">
        <v>680.92</v>
      </c>
      <c r="C62" s="5">
        <v>91.5</v>
      </c>
      <c r="D62" s="5">
        <v>275.58</v>
      </c>
      <c r="E62" s="5">
        <v>233.08</v>
      </c>
      <c r="F62" s="5">
        <f>SUM(Tableau1[[#This Row],[Mensuel Maison]:[Mensuel PAT Frais Terrain]])</f>
        <v>1281.08</v>
      </c>
      <c r="G62" s="5">
        <f>SUM(B$6:E$253)-SUM(F$6:F62)</f>
        <v>103952.74999999836</v>
      </c>
    </row>
    <row r="63" spans="1:7" x14ac:dyDescent="0.25">
      <c r="A63" s="4">
        <v>43709</v>
      </c>
      <c r="B63" s="5">
        <v>680.92</v>
      </c>
      <c r="C63" s="5">
        <v>91.5</v>
      </c>
      <c r="D63" s="5">
        <v>275.58</v>
      </c>
      <c r="E63" s="5">
        <v>233.08</v>
      </c>
      <c r="F63" s="5">
        <f>SUM(Tableau1[[#This Row],[Mensuel Maison]:[Mensuel PAT Frais Terrain]])</f>
        <v>1281.08</v>
      </c>
      <c r="G63" s="5">
        <f>SUM(B$6:E$253)-SUM(F$6:F63)</f>
        <v>102671.66999999835</v>
      </c>
    </row>
    <row r="64" spans="1:7" x14ac:dyDescent="0.25">
      <c r="A64" s="4">
        <v>43739</v>
      </c>
      <c r="B64" s="5">
        <v>680.92</v>
      </c>
      <c r="C64" s="5">
        <v>91.5</v>
      </c>
      <c r="D64" s="5">
        <v>275.58</v>
      </c>
      <c r="E64" s="5">
        <v>233.08</v>
      </c>
      <c r="F64" s="5">
        <f>SUM(Tableau1[[#This Row],[Mensuel Maison]:[Mensuel PAT Frais Terrain]])</f>
        <v>1281.08</v>
      </c>
      <c r="G64" s="5">
        <f>SUM(B$6:E$253)-SUM(F$6:F64)</f>
        <v>101390.58999999835</v>
      </c>
    </row>
    <row r="65" spans="1:7" x14ac:dyDescent="0.25">
      <c r="A65" s="4">
        <v>43770</v>
      </c>
      <c r="B65" s="5">
        <v>680.92</v>
      </c>
      <c r="C65" s="5">
        <v>91.5</v>
      </c>
      <c r="D65" s="5">
        <v>275.58</v>
      </c>
      <c r="E65" s="5">
        <v>233.08</v>
      </c>
      <c r="F65" s="5">
        <f>SUM(Tableau1[[#This Row],[Mensuel Maison]:[Mensuel PAT Frais Terrain]])</f>
        <v>1281.08</v>
      </c>
      <c r="G65" s="5">
        <f>SUM(B$6:E$253)-SUM(F$6:F65)</f>
        <v>100109.50999999835</v>
      </c>
    </row>
    <row r="66" spans="1:7" x14ac:dyDescent="0.25">
      <c r="A66" s="4">
        <v>43800</v>
      </c>
      <c r="B66" s="5">
        <v>680.92</v>
      </c>
      <c r="C66" s="5">
        <v>91.5</v>
      </c>
      <c r="D66" s="5">
        <v>275.58</v>
      </c>
      <c r="E66" s="5">
        <v>233.08</v>
      </c>
      <c r="F66" s="5">
        <f>SUM(Tableau1[[#This Row],[Mensuel Maison]:[Mensuel PAT Frais Terrain]])</f>
        <v>1281.08</v>
      </c>
      <c r="G66" s="5">
        <f>SUM(B$6:E$253)-SUM(F$6:F66)</f>
        <v>98828.429999998349</v>
      </c>
    </row>
    <row r="67" spans="1:7" x14ac:dyDescent="0.25">
      <c r="A67" s="4">
        <v>43831</v>
      </c>
      <c r="B67" s="5">
        <v>680.92</v>
      </c>
      <c r="C67" s="5">
        <v>91.5</v>
      </c>
      <c r="D67" s="5">
        <v>275.58</v>
      </c>
      <c r="E67" s="5">
        <v>233.08</v>
      </c>
      <c r="F67" s="5">
        <f>SUM(Tableau1[[#This Row],[Mensuel Maison]:[Mensuel PAT Frais Terrain]])</f>
        <v>1281.08</v>
      </c>
      <c r="G67" s="5">
        <f>SUM(B$6:E$253)-SUM(F$6:F67)</f>
        <v>97547.349999998347</v>
      </c>
    </row>
    <row r="68" spans="1:7" x14ac:dyDescent="0.25">
      <c r="A68" s="4">
        <v>43862</v>
      </c>
      <c r="B68" s="5">
        <v>680.92</v>
      </c>
      <c r="C68" s="5">
        <v>91.5</v>
      </c>
      <c r="D68" s="5">
        <v>275.58</v>
      </c>
      <c r="E68" s="5">
        <v>233.08</v>
      </c>
      <c r="F68" s="5">
        <f>SUM(Tableau1[[#This Row],[Mensuel Maison]:[Mensuel PAT Frais Terrain]])</f>
        <v>1281.08</v>
      </c>
      <c r="G68" s="5">
        <f>SUM(B$6:E$253)-SUM(F$6:F68)</f>
        <v>96266.269999998345</v>
      </c>
    </row>
    <row r="69" spans="1:7" x14ac:dyDescent="0.25">
      <c r="A69" s="4">
        <v>43891</v>
      </c>
      <c r="B69" s="5">
        <v>680.92</v>
      </c>
      <c r="C69" s="5">
        <v>91.5</v>
      </c>
      <c r="D69" s="5">
        <v>275.58</v>
      </c>
      <c r="E69" s="5">
        <v>233.08</v>
      </c>
      <c r="F69" s="5">
        <f>SUM(Tableau1[[#This Row],[Mensuel Maison]:[Mensuel PAT Frais Terrain]])</f>
        <v>1281.08</v>
      </c>
      <c r="G69" s="5">
        <f>SUM(B$6:E$253)-SUM(F$6:F69)</f>
        <v>94985.189999998343</v>
      </c>
    </row>
    <row r="70" spans="1:7" x14ac:dyDescent="0.25">
      <c r="A70" s="4">
        <v>43922</v>
      </c>
      <c r="B70" s="5">
        <v>680.92</v>
      </c>
      <c r="C70" s="5">
        <v>91.5</v>
      </c>
      <c r="D70" s="5">
        <v>275.58</v>
      </c>
      <c r="E70" s="5">
        <v>233.08</v>
      </c>
      <c r="F70" s="5">
        <f>SUM(Tableau1[[#This Row],[Mensuel Maison]:[Mensuel PAT Frais Terrain]])</f>
        <v>1281.08</v>
      </c>
      <c r="G70" s="5">
        <f>SUM(B$6:E$253)-SUM(F$6:F70)</f>
        <v>93704.109999998342</v>
      </c>
    </row>
    <row r="71" spans="1:7" x14ac:dyDescent="0.25">
      <c r="A71" s="4">
        <v>43952</v>
      </c>
      <c r="B71" s="5">
        <v>680.92</v>
      </c>
      <c r="C71" s="5">
        <v>91.5</v>
      </c>
      <c r="D71" s="5">
        <v>275.58</v>
      </c>
      <c r="E71" s="5">
        <v>233.08</v>
      </c>
      <c r="F71" s="5">
        <f>SUM(Tableau1[[#This Row],[Mensuel Maison]:[Mensuel PAT Frais Terrain]])</f>
        <v>1281.08</v>
      </c>
      <c r="G71" s="5">
        <f>SUM(B$6:E$253)-SUM(F$6:F71)</f>
        <v>92423.02999999834</v>
      </c>
    </row>
    <row r="72" spans="1:7" x14ac:dyDescent="0.25">
      <c r="A72" s="4">
        <v>43983</v>
      </c>
      <c r="B72" s="5">
        <v>680.92</v>
      </c>
      <c r="C72" s="5">
        <v>91.5</v>
      </c>
      <c r="D72" s="5">
        <v>275.58</v>
      </c>
      <c r="E72" s="5">
        <v>233.08</v>
      </c>
      <c r="F72" s="5">
        <f>SUM(Tableau1[[#This Row],[Mensuel Maison]:[Mensuel PAT Frais Terrain]])</f>
        <v>1281.08</v>
      </c>
      <c r="G72" s="5">
        <f>SUM(B$6:E$253)-SUM(F$6:F72)</f>
        <v>91141.949999998338</v>
      </c>
    </row>
    <row r="73" spans="1:7" x14ac:dyDescent="0.25">
      <c r="A73" s="4">
        <v>44013</v>
      </c>
      <c r="B73" s="5">
        <v>680.92</v>
      </c>
      <c r="C73" s="5">
        <v>91.5</v>
      </c>
      <c r="D73" s="5">
        <v>275.58</v>
      </c>
      <c r="E73" s="5">
        <v>233.08</v>
      </c>
      <c r="F73" s="5">
        <f>SUM(Tableau1[[#This Row],[Mensuel Maison]:[Mensuel PAT Frais Terrain]])</f>
        <v>1281.08</v>
      </c>
      <c r="G73" s="5">
        <f>SUM(B$6:E$253)-SUM(F$6:F73)</f>
        <v>89860.869999998336</v>
      </c>
    </row>
    <row r="74" spans="1:7" x14ac:dyDescent="0.25">
      <c r="A74" s="4">
        <v>44044</v>
      </c>
      <c r="B74" s="5">
        <v>680.92</v>
      </c>
      <c r="C74" s="5">
        <v>91.5</v>
      </c>
      <c r="D74" s="5">
        <v>275.58</v>
      </c>
      <c r="E74" s="5"/>
      <c r="F74" s="5">
        <f>SUM(Tableau1[[#This Row],[Mensuel Maison]:[Mensuel PAT Frais Terrain]])</f>
        <v>1048</v>
      </c>
      <c r="G74" s="5">
        <f>SUM(B$6:E$253)-SUM(F$6:F74)</f>
        <v>88812.869999998336</v>
      </c>
    </row>
    <row r="75" spans="1:7" x14ac:dyDescent="0.25">
      <c r="A75" s="4">
        <v>44075</v>
      </c>
      <c r="B75" s="5">
        <v>680.92</v>
      </c>
      <c r="C75" s="5">
        <v>91.5</v>
      </c>
      <c r="D75" s="5">
        <v>275.58</v>
      </c>
      <c r="E75" s="5"/>
      <c r="F75" s="5">
        <f>SUM(Tableau1[[#This Row],[Mensuel Maison]:[Mensuel PAT Frais Terrain]])</f>
        <v>1048</v>
      </c>
      <c r="G75" s="5">
        <f>SUM(B$6:E$253)-SUM(F$6:F75)</f>
        <v>87764.869999998336</v>
      </c>
    </row>
    <row r="76" spans="1:7" x14ac:dyDescent="0.25">
      <c r="A76" s="4">
        <v>44105</v>
      </c>
      <c r="B76" s="5">
        <v>680.92</v>
      </c>
      <c r="C76" s="5">
        <v>91.5</v>
      </c>
      <c r="D76" s="5">
        <v>275.58</v>
      </c>
      <c r="E76" s="5"/>
      <c r="F76" s="5">
        <f>SUM(Tableau1[[#This Row],[Mensuel Maison]:[Mensuel PAT Frais Terrain]])</f>
        <v>1048</v>
      </c>
      <c r="G76" s="5">
        <f>SUM(B$6:E$253)-SUM(F$6:F76)</f>
        <v>86716.869999998336</v>
      </c>
    </row>
    <row r="77" spans="1:7" x14ac:dyDescent="0.25">
      <c r="A77" s="4">
        <v>44136</v>
      </c>
      <c r="B77" s="5">
        <v>680.92</v>
      </c>
      <c r="C77" s="5">
        <v>91.5</v>
      </c>
      <c r="D77" s="5">
        <v>275.58</v>
      </c>
      <c r="E77" s="5"/>
      <c r="F77" s="5">
        <f>SUM(Tableau1[[#This Row],[Mensuel Maison]:[Mensuel PAT Frais Terrain]])</f>
        <v>1048</v>
      </c>
      <c r="G77" s="5">
        <f>SUM(B$6:E$253)-SUM(F$6:F77)</f>
        <v>85668.869999998336</v>
      </c>
    </row>
    <row r="78" spans="1:7" x14ac:dyDescent="0.25">
      <c r="A78" s="4">
        <v>44166</v>
      </c>
      <c r="B78" s="5">
        <v>680.92</v>
      </c>
      <c r="C78" s="5">
        <v>91.5</v>
      </c>
      <c r="D78" s="5">
        <v>275.58</v>
      </c>
      <c r="E78" s="5"/>
      <c r="F78" s="5">
        <f>SUM(Tableau1[[#This Row],[Mensuel Maison]:[Mensuel PAT Frais Terrain]])</f>
        <v>1048</v>
      </c>
      <c r="G78" s="5">
        <f>SUM(B$6:E$253)-SUM(F$6:F78)</f>
        <v>84620.869999998336</v>
      </c>
    </row>
    <row r="79" spans="1:7" x14ac:dyDescent="0.25">
      <c r="A79" s="4">
        <v>44197</v>
      </c>
      <c r="B79" s="5">
        <v>680.92</v>
      </c>
      <c r="C79" s="5">
        <v>91.5</v>
      </c>
      <c r="D79" s="5">
        <v>275.58</v>
      </c>
      <c r="E79" s="5"/>
      <c r="F79" s="5">
        <f>SUM(Tableau1[[#This Row],[Mensuel Maison]:[Mensuel PAT Frais Terrain]])</f>
        <v>1048</v>
      </c>
      <c r="G79" s="5">
        <f>SUM(B$6:E$253)-SUM(F$6:F79)</f>
        <v>83572.869999998336</v>
      </c>
    </row>
    <row r="80" spans="1:7" x14ac:dyDescent="0.25">
      <c r="A80" s="4">
        <v>44228</v>
      </c>
      <c r="B80" s="5">
        <v>680.92</v>
      </c>
      <c r="C80" s="5">
        <v>91.5</v>
      </c>
      <c r="D80" s="5">
        <v>275.58</v>
      </c>
      <c r="E80" s="5"/>
      <c r="F80" s="5">
        <f>SUM(Tableau1[[#This Row],[Mensuel Maison]:[Mensuel PAT Frais Terrain]])</f>
        <v>1048</v>
      </c>
      <c r="G80" s="5">
        <f>SUM(B$6:E$253)-SUM(F$6:F80)</f>
        <v>82524.869999998336</v>
      </c>
    </row>
    <row r="81" spans="1:7" x14ac:dyDescent="0.25">
      <c r="A81" s="4">
        <v>44256</v>
      </c>
      <c r="B81" s="5">
        <v>680.92</v>
      </c>
      <c r="C81" s="5">
        <v>91.5</v>
      </c>
      <c r="D81" s="5">
        <v>275.58</v>
      </c>
      <c r="E81" s="5"/>
      <c r="F81" s="5">
        <f>SUM(Tableau1[[#This Row],[Mensuel Maison]:[Mensuel PAT Frais Terrain]])</f>
        <v>1048</v>
      </c>
      <c r="G81" s="5">
        <f>SUM(B$6:E$253)-SUM(F$6:F81)</f>
        <v>81476.869999998336</v>
      </c>
    </row>
    <row r="82" spans="1:7" x14ac:dyDescent="0.25">
      <c r="A82" s="4">
        <v>44287</v>
      </c>
      <c r="B82" s="5">
        <v>680.92</v>
      </c>
      <c r="C82" s="5">
        <v>91.5</v>
      </c>
      <c r="D82" s="5">
        <v>275.58</v>
      </c>
      <c r="E82" s="5"/>
      <c r="F82" s="5">
        <f>SUM(Tableau1[[#This Row],[Mensuel Maison]:[Mensuel PAT Frais Terrain]])</f>
        <v>1048</v>
      </c>
      <c r="G82" s="5">
        <f>SUM(B$6:E$253)-SUM(F$6:F82)</f>
        <v>80428.869999998336</v>
      </c>
    </row>
    <row r="83" spans="1:7" x14ac:dyDescent="0.25">
      <c r="A83" s="4">
        <v>44317</v>
      </c>
      <c r="B83" s="5">
        <v>680.92</v>
      </c>
      <c r="C83" s="5">
        <v>91.5</v>
      </c>
      <c r="D83" s="5">
        <v>275.58</v>
      </c>
      <c r="E83" s="5"/>
      <c r="F83" s="5">
        <f>SUM(Tableau1[[#This Row],[Mensuel Maison]:[Mensuel PAT Frais Terrain]])</f>
        <v>1048</v>
      </c>
      <c r="G83" s="5">
        <f>SUM(B$6:E$253)-SUM(F$6:F83)</f>
        <v>79380.869999998336</v>
      </c>
    </row>
    <row r="84" spans="1:7" x14ac:dyDescent="0.25">
      <c r="A84" s="4">
        <v>44348</v>
      </c>
      <c r="B84" s="5">
        <v>680.92</v>
      </c>
      <c r="C84" s="5">
        <v>91.5</v>
      </c>
      <c r="D84" s="5">
        <v>275.58</v>
      </c>
      <c r="E84" s="5"/>
      <c r="F84" s="5">
        <f>SUM(Tableau1[[#This Row],[Mensuel Maison]:[Mensuel PAT Frais Terrain]])</f>
        <v>1048</v>
      </c>
      <c r="G84" s="5">
        <f>SUM(B$6:E$253)-SUM(F$6:F84)</f>
        <v>78332.869999998336</v>
      </c>
    </row>
    <row r="85" spans="1:7" x14ac:dyDescent="0.25">
      <c r="A85" s="4">
        <v>44378</v>
      </c>
      <c r="B85" s="5">
        <v>680.92</v>
      </c>
      <c r="C85" s="5">
        <v>91.5</v>
      </c>
      <c r="D85" s="5">
        <v>275.58</v>
      </c>
      <c r="E85" s="5"/>
      <c r="F85" s="5">
        <f>SUM(Tableau1[[#This Row],[Mensuel Maison]:[Mensuel PAT Frais Terrain]])</f>
        <v>1048</v>
      </c>
      <c r="G85" s="5">
        <f>SUM(B$6:E$253)-SUM(F$6:F85)</f>
        <v>77284.869999998336</v>
      </c>
    </row>
    <row r="86" spans="1:7" x14ac:dyDescent="0.25">
      <c r="A86" s="4">
        <v>44409</v>
      </c>
      <c r="B86" s="5">
        <v>680.92</v>
      </c>
      <c r="C86" s="5">
        <v>91.5</v>
      </c>
      <c r="D86" s="5">
        <v>275.58</v>
      </c>
      <c r="E86" s="5"/>
      <c r="F86" s="5">
        <f>SUM(Tableau1[[#This Row],[Mensuel Maison]:[Mensuel PAT Frais Terrain]])</f>
        <v>1048</v>
      </c>
      <c r="G86" s="5">
        <f>SUM(B$6:E$253)-SUM(F$6:F86)</f>
        <v>76236.869999998336</v>
      </c>
    </row>
    <row r="87" spans="1:7" x14ac:dyDescent="0.25">
      <c r="A87" s="4">
        <v>44440</v>
      </c>
      <c r="B87" s="5">
        <v>680.92</v>
      </c>
      <c r="C87" s="5">
        <v>91.5</v>
      </c>
      <c r="D87" s="5">
        <v>275.58</v>
      </c>
      <c r="E87" s="5"/>
      <c r="F87" s="5">
        <f>SUM(Tableau1[[#This Row],[Mensuel Maison]:[Mensuel PAT Frais Terrain]])</f>
        <v>1048</v>
      </c>
      <c r="G87" s="5">
        <f>SUM(B$6:E$253)-SUM(F$6:F87)</f>
        <v>75188.869999998336</v>
      </c>
    </row>
    <row r="88" spans="1:7" x14ac:dyDescent="0.25">
      <c r="A88" s="4">
        <v>44470</v>
      </c>
      <c r="B88" s="5">
        <v>680.92</v>
      </c>
      <c r="C88" s="5">
        <v>91.5</v>
      </c>
      <c r="D88" s="5">
        <v>275.58</v>
      </c>
      <c r="E88" s="5"/>
      <c r="F88" s="5">
        <f>SUM(Tableau1[[#This Row],[Mensuel Maison]:[Mensuel PAT Frais Terrain]])</f>
        <v>1048</v>
      </c>
      <c r="G88" s="5">
        <f>SUM(B$6:E$253)-SUM(F$6:F88)</f>
        <v>74140.869999998336</v>
      </c>
    </row>
    <row r="89" spans="1:7" x14ac:dyDescent="0.25">
      <c r="A89" s="4">
        <v>44501</v>
      </c>
      <c r="B89" s="5">
        <v>680.92</v>
      </c>
      <c r="C89" s="5">
        <v>91.5</v>
      </c>
      <c r="D89" s="5">
        <v>275.58</v>
      </c>
      <c r="E89" s="5"/>
      <c r="F89" s="5">
        <f>SUM(Tableau1[[#This Row],[Mensuel Maison]:[Mensuel PAT Frais Terrain]])</f>
        <v>1048</v>
      </c>
      <c r="G89" s="5">
        <f>SUM(B$6:E$253)-SUM(F$6:F89)</f>
        <v>73092.869999998336</v>
      </c>
    </row>
    <row r="90" spans="1:7" x14ac:dyDescent="0.25">
      <c r="A90" s="4">
        <v>44531</v>
      </c>
      <c r="B90" s="5">
        <v>680.92</v>
      </c>
      <c r="C90" s="5">
        <v>91.5</v>
      </c>
      <c r="D90" s="5">
        <v>275.58</v>
      </c>
      <c r="E90" s="5"/>
      <c r="F90" s="5">
        <f>SUM(Tableau1[[#This Row],[Mensuel Maison]:[Mensuel PAT Frais Terrain]])</f>
        <v>1048</v>
      </c>
      <c r="G90" s="5">
        <f>SUM(B$6:E$253)-SUM(F$6:F90)</f>
        <v>72044.869999998336</v>
      </c>
    </row>
    <row r="91" spans="1:7" x14ac:dyDescent="0.25">
      <c r="A91" s="4">
        <v>44562</v>
      </c>
      <c r="B91" s="5">
        <v>680.92</v>
      </c>
      <c r="C91" s="5">
        <v>91.5</v>
      </c>
      <c r="D91" s="5">
        <v>275.58</v>
      </c>
      <c r="E91" s="5"/>
      <c r="F91" s="5">
        <f>SUM(Tableau1[[#This Row],[Mensuel Maison]:[Mensuel PAT Frais Terrain]])</f>
        <v>1048</v>
      </c>
      <c r="G91" s="5">
        <f>SUM(B$6:E$253)-SUM(F$6:F91)</f>
        <v>70996.869999998336</v>
      </c>
    </row>
    <row r="92" spans="1:7" x14ac:dyDescent="0.25">
      <c r="A92" s="4">
        <v>44593</v>
      </c>
      <c r="B92" s="5">
        <v>680.92</v>
      </c>
      <c r="C92" s="5">
        <v>91.5</v>
      </c>
      <c r="D92" s="5">
        <v>275.58</v>
      </c>
      <c r="E92" s="5"/>
      <c r="F92" s="5">
        <f>SUM(Tableau1[[#This Row],[Mensuel Maison]:[Mensuel PAT Frais Terrain]])</f>
        <v>1048</v>
      </c>
      <c r="G92" s="5">
        <f>SUM(B$6:E$253)-SUM(F$6:F92)</f>
        <v>69948.869999998336</v>
      </c>
    </row>
    <row r="93" spans="1:7" x14ac:dyDescent="0.25">
      <c r="A93" s="4">
        <v>44621</v>
      </c>
      <c r="B93" s="5">
        <v>680.92</v>
      </c>
      <c r="C93" s="5">
        <v>91.5</v>
      </c>
      <c r="D93" s="5">
        <v>275.58</v>
      </c>
      <c r="E93" s="5"/>
      <c r="F93" s="5">
        <f>SUM(Tableau1[[#This Row],[Mensuel Maison]:[Mensuel PAT Frais Terrain]])</f>
        <v>1048</v>
      </c>
      <c r="G93" s="5">
        <f>SUM(B$6:E$253)-SUM(F$6:F93)</f>
        <v>68900.869999998336</v>
      </c>
    </row>
    <row r="94" spans="1:7" x14ac:dyDescent="0.25">
      <c r="A94" s="4">
        <v>44652</v>
      </c>
      <c r="B94" s="5">
        <v>680.92</v>
      </c>
      <c r="C94" s="5">
        <v>91.5</v>
      </c>
      <c r="D94" s="5">
        <v>275.58</v>
      </c>
      <c r="E94" s="5"/>
      <c r="F94" s="5">
        <f>SUM(Tableau1[[#This Row],[Mensuel Maison]:[Mensuel PAT Frais Terrain]])</f>
        <v>1048</v>
      </c>
      <c r="G94" s="5">
        <f>SUM(B$6:E$253)-SUM(F$6:F94)</f>
        <v>67852.869999998336</v>
      </c>
    </row>
    <row r="95" spans="1:7" x14ac:dyDescent="0.25">
      <c r="A95" s="4">
        <v>44682</v>
      </c>
      <c r="B95" s="5">
        <v>680.92</v>
      </c>
      <c r="C95" s="5">
        <v>91.5</v>
      </c>
      <c r="D95" s="5">
        <v>275.58</v>
      </c>
      <c r="E95" s="5"/>
      <c r="F95" s="5">
        <f>SUM(Tableau1[[#This Row],[Mensuel Maison]:[Mensuel PAT Frais Terrain]])</f>
        <v>1048</v>
      </c>
      <c r="G95" s="5">
        <f>SUM(B$6:E$253)-SUM(F$6:F95)</f>
        <v>66804.869999998336</v>
      </c>
    </row>
    <row r="96" spans="1:7" x14ac:dyDescent="0.25">
      <c r="A96" s="4">
        <v>44713</v>
      </c>
      <c r="B96" s="5">
        <v>680.92</v>
      </c>
      <c r="C96" s="5">
        <v>91.5</v>
      </c>
      <c r="D96" s="5">
        <v>275.58</v>
      </c>
      <c r="E96" s="5"/>
      <c r="F96" s="5">
        <f>SUM(Tableau1[[#This Row],[Mensuel Maison]:[Mensuel PAT Frais Terrain]])</f>
        <v>1048</v>
      </c>
      <c r="G96" s="5">
        <f>SUM(B$6:E$253)-SUM(F$6:F96)</f>
        <v>65756.869999998336</v>
      </c>
    </row>
    <row r="97" spans="1:7" x14ac:dyDescent="0.25">
      <c r="A97" s="4">
        <v>44743</v>
      </c>
      <c r="B97" s="5">
        <v>680.92</v>
      </c>
      <c r="C97" s="5">
        <v>91.5</v>
      </c>
      <c r="D97" s="5">
        <v>275.58</v>
      </c>
      <c r="E97" s="5"/>
      <c r="F97" s="5">
        <f>SUM(Tableau1[[#This Row],[Mensuel Maison]:[Mensuel PAT Frais Terrain]])</f>
        <v>1048</v>
      </c>
      <c r="G97" s="5">
        <f>SUM(B$6:E$253)-SUM(F$6:F97)</f>
        <v>64708.869999998336</v>
      </c>
    </row>
    <row r="98" spans="1:7" x14ac:dyDescent="0.25">
      <c r="A98" s="4">
        <v>44774</v>
      </c>
      <c r="B98" s="5">
        <v>680.92</v>
      </c>
      <c r="C98" s="5">
        <v>91.5</v>
      </c>
      <c r="D98" s="5">
        <v>275.58</v>
      </c>
      <c r="E98" s="5"/>
      <c r="F98" s="5">
        <f>SUM(Tableau1[[#This Row],[Mensuel Maison]:[Mensuel PAT Frais Terrain]])</f>
        <v>1048</v>
      </c>
      <c r="G98" s="5">
        <f>SUM(B$6:E$253)-SUM(F$6:F98)</f>
        <v>63660.869999998336</v>
      </c>
    </row>
    <row r="99" spans="1:7" x14ac:dyDescent="0.25">
      <c r="A99" s="4">
        <v>44805</v>
      </c>
      <c r="B99" s="5">
        <v>680.92</v>
      </c>
      <c r="C99" s="5">
        <v>91.5</v>
      </c>
      <c r="D99" s="5">
        <v>275.58</v>
      </c>
      <c r="E99" s="5"/>
      <c r="F99" s="5">
        <f>SUM(Tableau1[[#This Row],[Mensuel Maison]:[Mensuel PAT Frais Terrain]])</f>
        <v>1048</v>
      </c>
      <c r="G99" s="5">
        <f>SUM(B$6:E$253)-SUM(F$6:F99)</f>
        <v>62612.869999998336</v>
      </c>
    </row>
    <row r="100" spans="1:7" x14ac:dyDescent="0.25">
      <c r="A100" s="4">
        <v>44835</v>
      </c>
      <c r="B100" s="5">
        <v>680.92</v>
      </c>
      <c r="C100" s="5">
        <v>91.5</v>
      </c>
      <c r="D100" s="5">
        <v>275.58</v>
      </c>
      <c r="E100" s="5"/>
      <c r="F100" s="5">
        <f>SUM(Tableau1[[#This Row],[Mensuel Maison]:[Mensuel PAT Frais Terrain]])</f>
        <v>1048</v>
      </c>
      <c r="G100" s="5">
        <f>SUM(B$6:E$253)-SUM(F$6:F100)</f>
        <v>61564.869999998336</v>
      </c>
    </row>
    <row r="101" spans="1:7" x14ac:dyDescent="0.25">
      <c r="A101" s="4">
        <v>44866</v>
      </c>
      <c r="B101" s="5">
        <v>680.92</v>
      </c>
      <c r="C101" s="5">
        <v>91.5</v>
      </c>
      <c r="D101" s="5">
        <v>275.58</v>
      </c>
      <c r="E101" s="5"/>
      <c r="F101" s="5">
        <f>SUM(Tableau1[[#This Row],[Mensuel Maison]:[Mensuel PAT Frais Terrain]])</f>
        <v>1048</v>
      </c>
      <c r="G101" s="5">
        <f>SUM(B$6:E$253)-SUM(F$6:F101)</f>
        <v>60516.869999998336</v>
      </c>
    </row>
    <row r="102" spans="1:7" x14ac:dyDescent="0.25">
      <c r="A102" s="4">
        <v>44896</v>
      </c>
      <c r="B102" s="5">
        <v>680.92</v>
      </c>
      <c r="C102" s="5">
        <v>91.5</v>
      </c>
      <c r="D102" s="5">
        <v>275.58</v>
      </c>
      <c r="E102" s="5"/>
      <c r="F102" s="5">
        <f>SUM(Tableau1[[#This Row],[Mensuel Maison]:[Mensuel PAT Frais Terrain]])</f>
        <v>1048</v>
      </c>
      <c r="G102" s="5">
        <f>SUM(B$6:E$253)-SUM(F$6:F102)</f>
        <v>59468.869999998336</v>
      </c>
    </row>
    <row r="103" spans="1:7" x14ac:dyDescent="0.25">
      <c r="A103" s="4">
        <v>44927</v>
      </c>
      <c r="B103" s="5">
        <v>680.92</v>
      </c>
      <c r="C103" s="5">
        <v>91.5</v>
      </c>
      <c r="D103" s="5">
        <v>275.58</v>
      </c>
      <c r="E103" s="5"/>
      <c r="F103" s="5">
        <f>SUM(Tableau1[[#This Row],[Mensuel Maison]:[Mensuel PAT Frais Terrain]])</f>
        <v>1048</v>
      </c>
      <c r="G103" s="5">
        <f>SUM(B$6:E$253)-SUM(F$6:F103)</f>
        <v>58420.869999998336</v>
      </c>
    </row>
    <row r="104" spans="1:7" x14ac:dyDescent="0.25">
      <c r="A104" s="4">
        <v>44958</v>
      </c>
      <c r="B104" s="5">
        <v>680.92</v>
      </c>
      <c r="C104" s="5">
        <v>91.5</v>
      </c>
      <c r="D104" s="5">
        <v>275.58</v>
      </c>
      <c r="E104" s="5"/>
      <c r="F104" s="5">
        <f>SUM(Tableau1[[#This Row],[Mensuel Maison]:[Mensuel PAT Frais Terrain]])</f>
        <v>1048</v>
      </c>
      <c r="G104" s="5">
        <f>SUM(B$6:E$253)-SUM(F$6:F104)</f>
        <v>57372.869999998336</v>
      </c>
    </row>
    <row r="105" spans="1:7" x14ac:dyDescent="0.25">
      <c r="A105" s="4">
        <v>44986</v>
      </c>
      <c r="B105" s="5">
        <v>680.92</v>
      </c>
      <c r="C105" s="5">
        <v>91.5</v>
      </c>
      <c r="D105" s="5">
        <v>275.58</v>
      </c>
      <c r="E105" s="5"/>
      <c r="F105" s="5">
        <f>SUM(Tableau1[[#This Row],[Mensuel Maison]:[Mensuel PAT Frais Terrain]])</f>
        <v>1048</v>
      </c>
      <c r="G105" s="5">
        <f>SUM(B$6:E$253)-SUM(F$6:F105)</f>
        <v>56324.869999998336</v>
      </c>
    </row>
    <row r="106" spans="1:7" x14ac:dyDescent="0.25">
      <c r="A106" s="4">
        <v>45017</v>
      </c>
      <c r="B106" s="5">
        <v>680.92</v>
      </c>
      <c r="C106" s="5">
        <v>91.5</v>
      </c>
      <c r="D106" s="5">
        <v>275.58</v>
      </c>
      <c r="E106" s="5"/>
      <c r="F106" s="5">
        <f>SUM(Tableau1[[#This Row],[Mensuel Maison]:[Mensuel PAT Frais Terrain]])</f>
        <v>1048</v>
      </c>
      <c r="G106" s="5">
        <f>SUM(B$6:E$253)-SUM(F$6:F106)</f>
        <v>55276.869999998336</v>
      </c>
    </row>
    <row r="107" spans="1:7" x14ac:dyDescent="0.25">
      <c r="A107" s="4">
        <v>45047</v>
      </c>
      <c r="B107" s="5">
        <v>680.92</v>
      </c>
      <c r="C107" s="5">
        <v>91.5</v>
      </c>
      <c r="D107" s="5">
        <v>275.58</v>
      </c>
      <c r="E107" s="5"/>
      <c r="F107" s="5">
        <f>SUM(Tableau1[[#This Row],[Mensuel Maison]:[Mensuel PAT Frais Terrain]])</f>
        <v>1048</v>
      </c>
      <c r="G107" s="5">
        <f>SUM(B$6:E$253)-SUM(F$6:F107)</f>
        <v>54228.869999998336</v>
      </c>
    </row>
    <row r="108" spans="1:7" x14ac:dyDescent="0.25">
      <c r="A108" s="4">
        <v>45078</v>
      </c>
      <c r="B108" s="5">
        <v>680.92</v>
      </c>
      <c r="C108" s="5">
        <v>91.5</v>
      </c>
      <c r="D108" s="5">
        <v>275.58</v>
      </c>
      <c r="E108" s="5"/>
      <c r="F108" s="5">
        <f>SUM(Tableau1[[#This Row],[Mensuel Maison]:[Mensuel PAT Frais Terrain]])</f>
        <v>1048</v>
      </c>
      <c r="G108" s="5">
        <f>SUM(B$6:E$253)-SUM(F$6:F108)</f>
        <v>53180.869999998336</v>
      </c>
    </row>
    <row r="109" spans="1:7" x14ac:dyDescent="0.25">
      <c r="A109" s="4">
        <v>45108</v>
      </c>
      <c r="B109" s="5">
        <v>680.92</v>
      </c>
      <c r="C109" s="5">
        <v>91.5</v>
      </c>
      <c r="D109" s="5">
        <v>275.58</v>
      </c>
      <c r="E109" s="5"/>
      <c r="F109" s="5">
        <f>SUM(Tableau1[[#This Row],[Mensuel Maison]:[Mensuel PAT Frais Terrain]])</f>
        <v>1048</v>
      </c>
      <c r="G109" s="5">
        <f>SUM(B$6:E$253)-SUM(F$6:F109)</f>
        <v>52132.869999998336</v>
      </c>
    </row>
    <row r="110" spans="1:7" x14ac:dyDescent="0.25">
      <c r="A110" s="4">
        <v>45139</v>
      </c>
      <c r="B110" s="5">
        <v>680.92</v>
      </c>
      <c r="C110" s="5">
        <v>91.5</v>
      </c>
      <c r="D110" s="5">
        <v>275.58</v>
      </c>
      <c r="E110" s="5"/>
      <c r="F110" s="5">
        <f>SUM(Tableau1[[#This Row],[Mensuel Maison]:[Mensuel PAT Frais Terrain]])</f>
        <v>1048</v>
      </c>
      <c r="G110" s="5">
        <f>SUM(B$6:E$253)-SUM(F$6:F110)</f>
        <v>51084.869999998336</v>
      </c>
    </row>
    <row r="111" spans="1:7" x14ac:dyDescent="0.25">
      <c r="A111" s="4">
        <v>45170</v>
      </c>
      <c r="B111" s="5">
        <v>680.92</v>
      </c>
      <c r="C111" s="5">
        <v>91.5</v>
      </c>
      <c r="D111" s="5">
        <v>275.58</v>
      </c>
      <c r="E111" s="5"/>
      <c r="F111" s="5">
        <f>SUM(Tableau1[[#This Row],[Mensuel Maison]:[Mensuel PAT Frais Terrain]])</f>
        <v>1048</v>
      </c>
      <c r="G111" s="5">
        <f>SUM(B$6:E$253)-SUM(F$6:F111)</f>
        <v>50036.869999998336</v>
      </c>
    </row>
    <row r="112" spans="1:7" x14ac:dyDescent="0.25">
      <c r="A112" s="4">
        <v>45200</v>
      </c>
      <c r="B112" s="5">
        <v>680.92</v>
      </c>
      <c r="C112" s="5">
        <v>91.5</v>
      </c>
      <c r="D112" s="5">
        <v>275.58</v>
      </c>
      <c r="E112" s="5"/>
      <c r="F112" s="5">
        <f>SUM(Tableau1[[#This Row],[Mensuel Maison]:[Mensuel PAT Frais Terrain]])</f>
        <v>1048</v>
      </c>
      <c r="G112" s="5">
        <f>SUM(B$6:E$253)-SUM(F$6:F112)</f>
        <v>48988.869999998336</v>
      </c>
    </row>
    <row r="113" spans="1:7" x14ac:dyDescent="0.25">
      <c r="A113" s="4">
        <v>45231</v>
      </c>
      <c r="B113" s="5">
        <v>680.92</v>
      </c>
      <c r="C113" s="5">
        <v>91.5</v>
      </c>
      <c r="D113" s="5">
        <v>275.58</v>
      </c>
      <c r="E113" s="5"/>
      <c r="F113" s="5">
        <f>SUM(Tableau1[[#This Row],[Mensuel Maison]:[Mensuel PAT Frais Terrain]])</f>
        <v>1048</v>
      </c>
      <c r="G113" s="5">
        <f>SUM(B$6:E$253)-SUM(F$6:F113)</f>
        <v>47940.869999998336</v>
      </c>
    </row>
    <row r="114" spans="1:7" x14ac:dyDescent="0.25">
      <c r="A114" s="4">
        <v>45261</v>
      </c>
      <c r="B114" s="5">
        <v>680.92</v>
      </c>
      <c r="C114" s="5">
        <v>91.5</v>
      </c>
      <c r="D114" s="5">
        <v>275.58</v>
      </c>
      <c r="E114" s="5"/>
      <c r="F114" s="5">
        <f>SUM(Tableau1[[#This Row],[Mensuel Maison]:[Mensuel PAT Frais Terrain]])</f>
        <v>1048</v>
      </c>
      <c r="G114" s="5">
        <f>SUM(B$6:E$253)-SUM(F$6:F114)</f>
        <v>46892.869999998336</v>
      </c>
    </row>
    <row r="115" spans="1:7" x14ac:dyDescent="0.25">
      <c r="A115" s="4">
        <v>45292</v>
      </c>
      <c r="B115" s="5">
        <v>680.92</v>
      </c>
      <c r="C115" s="5">
        <v>91.5</v>
      </c>
      <c r="D115" s="5">
        <v>275.58</v>
      </c>
      <c r="E115" s="5"/>
      <c r="F115" s="5">
        <f>SUM(Tableau1[[#This Row],[Mensuel Maison]:[Mensuel PAT Frais Terrain]])</f>
        <v>1048</v>
      </c>
      <c r="G115" s="5">
        <f>SUM(B$6:E$253)-SUM(F$6:F115)</f>
        <v>45844.869999998336</v>
      </c>
    </row>
    <row r="116" spans="1:7" x14ac:dyDescent="0.25">
      <c r="A116" s="4">
        <v>45323</v>
      </c>
      <c r="B116" s="5">
        <v>680.92</v>
      </c>
      <c r="C116" s="5">
        <v>91.5</v>
      </c>
      <c r="D116" s="5">
        <v>275.58</v>
      </c>
      <c r="E116" s="5"/>
      <c r="F116" s="5">
        <f>SUM(Tableau1[[#This Row],[Mensuel Maison]:[Mensuel PAT Frais Terrain]])</f>
        <v>1048</v>
      </c>
      <c r="G116" s="5">
        <f>SUM(B$6:E$253)-SUM(F$6:F116)</f>
        <v>44796.869999998336</v>
      </c>
    </row>
    <row r="117" spans="1:7" x14ac:dyDescent="0.25">
      <c r="A117" s="4">
        <v>45352</v>
      </c>
      <c r="B117" s="5">
        <v>680.92</v>
      </c>
      <c r="C117" s="5">
        <v>91.5</v>
      </c>
      <c r="D117" s="5">
        <v>275.58</v>
      </c>
      <c r="E117" s="5"/>
      <c r="F117" s="5">
        <f>SUM(Tableau1[[#This Row],[Mensuel Maison]:[Mensuel PAT Frais Terrain]])</f>
        <v>1048</v>
      </c>
      <c r="G117" s="5">
        <f>SUM(B$6:E$253)-SUM(F$6:F117)</f>
        <v>43748.869999998336</v>
      </c>
    </row>
    <row r="118" spans="1:7" x14ac:dyDescent="0.25">
      <c r="A118" s="4">
        <v>45383</v>
      </c>
      <c r="B118" s="5">
        <v>680.92</v>
      </c>
      <c r="C118" s="5">
        <v>91.5</v>
      </c>
      <c r="D118" s="5">
        <v>275.58</v>
      </c>
      <c r="E118" s="5"/>
      <c r="F118" s="5">
        <f>SUM(Tableau1[[#This Row],[Mensuel Maison]:[Mensuel PAT Frais Terrain]])</f>
        <v>1048</v>
      </c>
      <c r="G118" s="5">
        <f>SUM(B$6:E$253)-SUM(F$6:F118)</f>
        <v>42700.869999998336</v>
      </c>
    </row>
    <row r="119" spans="1:7" x14ac:dyDescent="0.25">
      <c r="A119" s="4">
        <v>45413</v>
      </c>
      <c r="B119" s="5">
        <v>680.92</v>
      </c>
      <c r="C119" s="5">
        <v>91.5</v>
      </c>
      <c r="D119" s="5">
        <v>275.58</v>
      </c>
      <c r="E119" s="5"/>
      <c r="F119" s="5">
        <f>SUM(Tableau1[[#This Row],[Mensuel Maison]:[Mensuel PAT Frais Terrain]])</f>
        <v>1048</v>
      </c>
      <c r="G119" s="5">
        <f>SUM(B$6:E$253)-SUM(F$6:F119)</f>
        <v>41652.869999998336</v>
      </c>
    </row>
    <row r="120" spans="1:7" x14ac:dyDescent="0.25">
      <c r="A120" s="4">
        <v>45444</v>
      </c>
      <c r="B120" s="5">
        <v>680.92</v>
      </c>
      <c r="C120" s="5">
        <v>91.5</v>
      </c>
      <c r="D120" s="5">
        <v>275.58</v>
      </c>
      <c r="E120" s="5"/>
      <c r="F120" s="5">
        <f>SUM(Tableau1[[#This Row],[Mensuel Maison]:[Mensuel PAT Frais Terrain]])</f>
        <v>1048</v>
      </c>
      <c r="G120" s="5">
        <f>SUM(B$6:E$253)-SUM(F$6:F120)</f>
        <v>40604.869999998336</v>
      </c>
    </row>
    <row r="121" spans="1:7" x14ac:dyDescent="0.25">
      <c r="A121" s="4">
        <v>45474</v>
      </c>
      <c r="B121" s="5">
        <v>680.92</v>
      </c>
      <c r="C121" s="5">
        <v>91.5</v>
      </c>
      <c r="D121" s="5">
        <v>275.58</v>
      </c>
      <c r="E121" s="5"/>
      <c r="F121" s="5">
        <f>SUM(Tableau1[[#This Row],[Mensuel Maison]:[Mensuel PAT Frais Terrain]])</f>
        <v>1048</v>
      </c>
      <c r="G121" s="5">
        <f>SUM(B$6:E$253)-SUM(F$6:F121)</f>
        <v>39556.869999998336</v>
      </c>
    </row>
    <row r="122" spans="1:7" x14ac:dyDescent="0.25">
      <c r="A122" s="4">
        <v>45505</v>
      </c>
      <c r="B122" s="5">
        <v>680.92</v>
      </c>
      <c r="C122" s="5">
        <v>91.5</v>
      </c>
      <c r="D122" s="5">
        <v>275.58</v>
      </c>
      <c r="E122" s="5"/>
      <c r="F122" s="5">
        <f>SUM(Tableau1[[#This Row],[Mensuel Maison]:[Mensuel PAT Frais Terrain]])</f>
        <v>1048</v>
      </c>
      <c r="G122" s="5">
        <f>SUM(B$6:E$253)-SUM(F$6:F122)</f>
        <v>38508.869999998336</v>
      </c>
    </row>
    <row r="123" spans="1:7" x14ac:dyDescent="0.25">
      <c r="A123" s="4">
        <v>45536</v>
      </c>
      <c r="B123" s="5">
        <v>680.92</v>
      </c>
      <c r="C123" s="5">
        <v>91.5</v>
      </c>
      <c r="D123" s="5">
        <v>275.58</v>
      </c>
      <c r="E123" s="5"/>
      <c r="F123" s="5">
        <f>SUM(Tableau1[[#This Row],[Mensuel Maison]:[Mensuel PAT Frais Terrain]])</f>
        <v>1048</v>
      </c>
      <c r="G123" s="5">
        <f>SUM(B$6:E$253)-SUM(F$6:F123)</f>
        <v>37460.869999998336</v>
      </c>
    </row>
    <row r="124" spans="1:7" x14ac:dyDescent="0.25">
      <c r="A124" s="4">
        <v>45566</v>
      </c>
      <c r="B124" s="5">
        <v>680.92</v>
      </c>
      <c r="C124" s="5">
        <v>91.5</v>
      </c>
      <c r="D124" s="5">
        <v>275.58</v>
      </c>
      <c r="E124" s="5"/>
      <c r="F124" s="5">
        <f>SUM(Tableau1[[#This Row],[Mensuel Maison]:[Mensuel PAT Frais Terrain]])</f>
        <v>1048</v>
      </c>
      <c r="G124" s="5">
        <f>SUM(B$6:E$253)-SUM(F$6:F124)</f>
        <v>36412.869999998336</v>
      </c>
    </row>
    <row r="125" spans="1:7" x14ac:dyDescent="0.25">
      <c r="A125" s="4">
        <v>45597</v>
      </c>
      <c r="B125" s="5">
        <v>681.05</v>
      </c>
      <c r="C125" s="5">
        <v>91.5</v>
      </c>
      <c r="D125" s="5">
        <v>275.58</v>
      </c>
      <c r="E125" s="5"/>
      <c r="F125" s="5">
        <f>SUM(Tableau1[[#This Row],[Mensuel Maison]:[Mensuel PAT Frais Terrain]])</f>
        <v>1048.1299999999999</v>
      </c>
      <c r="G125" s="5">
        <f>SUM(B$6:E$253)-SUM(F$6:F125)</f>
        <v>35364.739999998332</v>
      </c>
    </row>
    <row r="126" spans="1:7" x14ac:dyDescent="0.25">
      <c r="A126" s="4">
        <v>45627</v>
      </c>
      <c r="B126" s="5"/>
      <c r="C126" s="5">
        <v>91.84</v>
      </c>
      <c r="D126" s="5">
        <v>275.58</v>
      </c>
      <c r="E126" s="5"/>
      <c r="F126" s="5">
        <f>SUM(Tableau1[[#This Row],[Mensuel Maison]:[Mensuel PAT Frais Terrain]])</f>
        <v>367.41999999999996</v>
      </c>
      <c r="G126" s="5">
        <f>SUM(B$6:E$253)-SUM(F$6:F126)</f>
        <v>34997.319999998319</v>
      </c>
    </row>
    <row r="127" spans="1:7" x14ac:dyDescent="0.25">
      <c r="A127" s="4">
        <v>45658</v>
      </c>
      <c r="B127" s="5"/>
      <c r="C127" s="5"/>
      <c r="D127" s="5">
        <v>275.58</v>
      </c>
      <c r="E127" s="5"/>
      <c r="F127" s="5">
        <f>SUM(Tableau1[[#This Row],[Mensuel Maison]:[Mensuel PAT Frais Terrain]])</f>
        <v>275.58</v>
      </c>
      <c r="G127" s="5">
        <f>SUM(B$6:E$253)-SUM(F$6:F127)</f>
        <v>34721.739999998332</v>
      </c>
    </row>
    <row r="128" spans="1:7" x14ac:dyDescent="0.25">
      <c r="A128" s="4">
        <v>45689</v>
      </c>
      <c r="B128" s="5"/>
      <c r="C128" s="5"/>
      <c r="D128" s="5">
        <v>275.58</v>
      </c>
      <c r="E128" s="5"/>
      <c r="F128" s="5">
        <f>SUM(Tableau1[[#This Row],[Mensuel Maison]:[Mensuel PAT Frais Terrain]])</f>
        <v>275.58</v>
      </c>
      <c r="G128" s="5">
        <f>SUM(B$6:E$253)-SUM(F$6:F128)</f>
        <v>34446.159999998345</v>
      </c>
    </row>
    <row r="129" spans="1:7" x14ac:dyDescent="0.25">
      <c r="A129" s="4">
        <v>45717</v>
      </c>
      <c r="B129" s="5"/>
      <c r="C129" s="5"/>
      <c r="D129" s="5">
        <v>275.58</v>
      </c>
      <c r="E129" s="5"/>
      <c r="F129" s="5">
        <f>SUM(Tableau1[[#This Row],[Mensuel Maison]:[Mensuel PAT Frais Terrain]])</f>
        <v>275.58</v>
      </c>
      <c r="G129" s="5">
        <f>SUM(B$6:E$253)-SUM(F$6:F129)</f>
        <v>34170.579999998357</v>
      </c>
    </row>
    <row r="130" spans="1:7" x14ac:dyDescent="0.25">
      <c r="A130" s="4">
        <v>45748</v>
      </c>
      <c r="B130" s="5"/>
      <c r="C130" s="5"/>
      <c r="D130" s="5">
        <v>275.58</v>
      </c>
      <c r="E130" s="5"/>
      <c r="F130" s="5">
        <f>SUM(Tableau1[[#This Row],[Mensuel Maison]:[Mensuel PAT Frais Terrain]])</f>
        <v>275.58</v>
      </c>
      <c r="G130" s="5">
        <f>SUM(B$6:E$253)-SUM(F$6:F130)</f>
        <v>33894.99999999837</v>
      </c>
    </row>
    <row r="131" spans="1:7" x14ac:dyDescent="0.25">
      <c r="A131" s="4">
        <v>45778</v>
      </c>
      <c r="B131" s="5"/>
      <c r="C131" s="5"/>
      <c r="D131" s="5">
        <v>275.58</v>
      </c>
      <c r="E131" s="5"/>
      <c r="F131" s="5">
        <f>SUM(Tableau1[[#This Row],[Mensuel Maison]:[Mensuel PAT Frais Terrain]])</f>
        <v>275.58</v>
      </c>
      <c r="G131" s="5">
        <f>SUM(B$6:E$253)-SUM(F$6:F131)</f>
        <v>33619.419999998383</v>
      </c>
    </row>
    <row r="132" spans="1:7" x14ac:dyDescent="0.25">
      <c r="A132" s="4">
        <v>45809</v>
      </c>
      <c r="B132" s="5"/>
      <c r="C132" s="5"/>
      <c r="D132" s="5">
        <v>275.58</v>
      </c>
      <c r="E132" s="5"/>
      <c r="F132" s="5">
        <f>SUM(Tableau1[[#This Row],[Mensuel Maison]:[Mensuel PAT Frais Terrain]])</f>
        <v>275.58</v>
      </c>
      <c r="G132" s="5">
        <f>SUM(B$6:E$253)-SUM(F$6:F132)</f>
        <v>33343.839999998396</v>
      </c>
    </row>
    <row r="133" spans="1:7" x14ac:dyDescent="0.25">
      <c r="A133" s="4">
        <v>45839</v>
      </c>
      <c r="B133" s="5"/>
      <c r="C133" s="5"/>
      <c r="D133" s="5">
        <v>275.58</v>
      </c>
      <c r="E133" s="5"/>
      <c r="F133" s="5">
        <f>SUM(Tableau1[[#This Row],[Mensuel Maison]:[Mensuel PAT Frais Terrain]])</f>
        <v>275.58</v>
      </c>
      <c r="G133" s="5">
        <f>SUM(B$6:E$253)-SUM(F$6:F133)</f>
        <v>33068.259999998409</v>
      </c>
    </row>
    <row r="134" spans="1:7" x14ac:dyDescent="0.25">
      <c r="A134" s="4">
        <v>45870</v>
      </c>
      <c r="B134" s="5"/>
      <c r="C134" s="5"/>
      <c r="D134" s="5">
        <v>275.58</v>
      </c>
      <c r="E134" s="5"/>
      <c r="F134" s="5">
        <f>SUM(Tableau1[[#This Row],[Mensuel Maison]:[Mensuel PAT Frais Terrain]])</f>
        <v>275.58</v>
      </c>
      <c r="G134" s="5">
        <f>SUM(B$6:E$253)-SUM(F$6:F134)</f>
        <v>32792.679999998421</v>
      </c>
    </row>
    <row r="135" spans="1:7" x14ac:dyDescent="0.25">
      <c r="A135" s="4">
        <v>45901</v>
      </c>
      <c r="B135" s="5"/>
      <c r="C135" s="5"/>
      <c r="D135" s="5">
        <v>275.58</v>
      </c>
      <c r="E135" s="5"/>
      <c r="F135" s="5">
        <f>SUM(Tableau1[[#This Row],[Mensuel Maison]:[Mensuel PAT Frais Terrain]])</f>
        <v>275.58</v>
      </c>
      <c r="G135" s="5">
        <f>SUM(B$6:E$253)-SUM(F$6:F135)</f>
        <v>32517.099999998434</v>
      </c>
    </row>
    <row r="136" spans="1:7" x14ac:dyDescent="0.25">
      <c r="A136" s="4">
        <v>45931</v>
      </c>
      <c r="B136" s="5"/>
      <c r="C136" s="5"/>
      <c r="D136" s="5">
        <v>275.58</v>
      </c>
      <c r="E136" s="5"/>
      <c r="F136" s="5">
        <f>SUM(Tableau1[[#This Row],[Mensuel Maison]:[Mensuel PAT Frais Terrain]])</f>
        <v>275.58</v>
      </c>
      <c r="G136" s="5">
        <f>SUM(B$6:E$253)-SUM(F$6:F136)</f>
        <v>32241.519999998447</v>
      </c>
    </row>
    <row r="137" spans="1:7" x14ac:dyDescent="0.25">
      <c r="A137" s="4">
        <v>45962</v>
      </c>
      <c r="B137" s="5"/>
      <c r="C137" s="5"/>
      <c r="D137" s="5">
        <v>275.58</v>
      </c>
      <c r="E137" s="5"/>
      <c r="F137" s="5">
        <f>SUM(Tableau1[[#This Row],[Mensuel Maison]:[Mensuel PAT Frais Terrain]])</f>
        <v>275.58</v>
      </c>
      <c r="G137" s="5">
        <f>SUM(B$6:E$253)-SUM(F$6:F137)</f>
        <v>31965.93999999846</v>
      </c>
    </row>
    <row r="138" spans="1:7" x14ac:dyDescent="0.25">
      <c r="A138" s="4">
        <v>45992</v>
      </c>
      <c r="B138" s="5"/>
      <c r="C138" s="5"/>
      <c r="D138" s="5">
        <v>275.58</v>
      </c>
      <c r="E138" s="5"/>
      <c r="F138" s="5">
        <f>SUM(Tableau1[[#This Row],[Mensuel Maison]:[Mensuel PAT Frais Terrain]])</f>
        <v>275.58</v>
      </c>
      <c r="G138" s="5">
        <f>SUM(B$6:E$253)-SUM(F$6:F138)</f>
        <v>31690.359999998473</v>
      </c>
    </row>
    <row r="139" spans="1:7" x14ac:dyDescent="0.25">
      <c r="A139" s="4">
        <v>46023</v>
      </c>
      <c r="B139" s="5"/>
      <c r="C139" s="5"/>
      <c r="D139" s="5">
        <v>275.58</v>
      </c>
      <c r="E139" s="5"/>
      <c r="F139" s="5">
        <f>SUM(Tableau1[[#This Row],[Mensuel Maison]:[Mensuel PAT Frais Terrain]])</f>
        <v>275.58</v>
      </c>
      <c r="G139" s="5">
        <f>SUM(B$6:E$253)-SUM(F$6:F139)</f>
        <v>31414.779999998485</v>
      </c>
    </row>
    <row r="140" spans="1:7" x14ac:dyDescent="0.25">
      <c r="A140" s="4">
        <v>46054</v>
      </c>
      <c r="B140" s="5"/>
      <c r="C140" s="5"/>
      <c r="D140" s="5">
        <v>275.58</v>
      </c>
      <c r="E140" s="5"/>
      <c r="F140" s="5">
        <f>SUM(Tableau1[[#This Row],[Mensuel Maison]:[Mensuel PAT Frais Terrain]])</f>
        <v>275.58</v>
      </c>
      <c r="G140" s="5">
        <f>SUM(B$6:E$253)-SUM(F$6:F140)</f>
        <v>31139.199999998498</v>
      </c>
    </row>
    <row r="141" spans="1:7" x14ac:dyDescent="0.25">
      <c r="A141" s="4">
        <v>46082</v>
      </c>
      <c r="B141" s="5"/>
      <c r="C141" s="5"/>
      <c r="D141" s="5">
        <v>275.58</v>
      </c>
      <c r="E141" s="5"/>
      <c r="F141" s="5">
        <f>SUM(Tableau1[[#This Row],[Mensuel Maison]:[Mensuel PAT Frais Terrain]])</f>
        <v>275.58</v>
      </c>
      <c r="G141" s="5">
        <f>SUM(B$6:E$253)-SUM(F$6:F141)</f>
        <v>30863.619999998511</v>
      </c>
    </row>
    <row r="142" spans="1:7" x14ac:dyDescent="0.25">
      <c r="A142" s="4">
        <v>46113</v>
      </c>
      <c r="B142" s="5"/>
      <c r="C142" s="5"/>
      <c r="D142" s="5">
        <v>275.58</v>
      </c>
      <c r="E142" s="5"/>
      <c r="F142" s="5">
        <f>SUM(Tableau1[[#This Row],[Mensuel Maison]:[Mensuel PAT Frais Terrain]])</f>
        <v>275.58</v>
      </c>
      <c r="G142" s="5">
        <f>SUM(B$6:E$253)-SUM(F$6:F142)</f>
        <v>30588.039999998524</v>
      </c>
    </row>
    <row r="143" spans="1:7" x14ac:dyDescent="0.25">
      <c r="A143" s="4">
        <v>46143</v>
      </c>
      <c r="B143" s="5"/>
      <c r="C143" s="5"/>
      <c r="D143" s="5">
        <v>275.58</v>
      </c>
      <c r="E143" s="5"/>
      <c r="F143" s="5">
        <f>SUM(Tableau1[[#This Row],[Mensuel Maison]:[Mensuel PAT Frais Terrain]])</f>
        <v>275.58</v>
      </c>
      <c r="G143" s="5">
        <f>SUM(B$6:E$253)-SUM(F$6:F143)</f>
        <v>30312.459999998537</v>
      </c>
    </row>
    <row r="144" spans="1:7" x14ac:dyDescent="0.25">
      <c r="A144" s="4">
        <v>46174</v>
      </c>
      <c r="B144" s="5"/>
      <c r="C144" s="5"/>
      <c r="D144" s="5">
        <v>275.58</v>
      </c>
      <c r="E144" s="5"/>
      <c r="F144" s="5">
        <f>SUM(Tableau1[[#This Row],[Mensuel Maison]:[Mensuel PAT Frais Terrain]])</f>
        <v>275.58</v>
      </c>
      <c r="G144" s="5">
        <f>SUM(B$6:E$253)-SUM(F$6:F144)</f>
        <v>30036.879999998549</v>
      </c>
    </row>
    <row r="145" spans="1:7" x14ac:dyDescent="0.25">
      <c r="A145" s="4">
        <v>46204</v>
      </c>
      <c r="B145" s="5"/>
      <c r="C145" s="5"/>
      <c r="D145" s="5">
        <v>275.58</v>
      </c>
      <c r="E145" s="5"/>
      <c r="F145" s="5">
        <f>SUM(Tableau1[[#This Row],[Mensuel Maison]:[Mensuel PAT Frais Terrain]])</f>
        <v>275.58</v>
      </c>
      <c r="G145" s="5">
        <f>SUM(B$6:E$253)-SUM(F$6:F145)</f>
        <v>29761.299999998562</v>
      </c>
    </row>
    <row r="146" spans="1:7" x14ac:dyDescent="0.25">
      <c r="A146" s="4">
        <v>46235</v>
      </c>
      <c r="B146" s="5"/>
      <c r="C146" s="5"/>
      <c r="D146" s="5">
        <v>275.58</v>
      </c>
      <c r="E146" s="5"/>
      <c r="F146" s="5">
        <f>SUM(Tableau1[[#This Row],[Mensuel Maison]:[Mensuel PAT Frais Terrain]])</f>
        <v>275.58</v>
      </c>
      <c r="G146" s="5">
        <f>SUM(B$6:E$253)-SUM(F$6:F146)</f>
        <v>29485.719999998575</v>
      </c>
    </row>
    <row r="147" spans="1:7" x14ac:dyDescent="0.25">
      <c r="A147" s="4">
        <v>46266</v>
      </c>
      <c r="B147" s="5"/>
      <c r="C147" s="5"/>
      <c r="D147" s="5">
        <v>275.58</v>
      </c>
      <c r="E147" s="5"/>
      <c r="F147" s="5">
        <f>SUM(Tableau1[[#This Row],[Mensuel Maison]:[Mensuel PAT Frais Terrain]])</f>
        <v>275.58</v>
      </c>
      <c r="G147" s="5">
        <f>SUM(B$6:E$253)-SUM(F$6:F147)</f>
        <v>29210.139999998588</v>
      </c>
    </row>
    <row r="148" spans="1:7" x14ac:dyDescent="0.25">
      <c r="A148" s="4">
        <v>46296</v>
      </c>
      <c r="B148" s="5"/>
      <c r="C148" s="5"/>
      <c r="D148" s="5">
        <v>275.58</v>
      </c>
      <c r="E148" s="5"/>
      <c r="F148" s="5">
        <f>SUM(Tableau1[[#This Row],[Mensuel Maison]:[Mensuel PAT Frais Terrain]])</f>
        <v>275.58</v>
      </c>
      <c r="G148" s="5">
        <f>SUM(B$6:E$253)-SUM(F$6:F148)</f>
        <v>28934.559999998601</v>
      </c>
    </row>
    <row r="149" spans="1:7" x14ac:dyDescent="0.25">
      <c r="A149" s="4">
        <v>46327</v>
      </c>
      <c r="B149" s="5"/>
      <c r="C149" s="5"/>
      <c r="D149" s="5">
        <v>275.58</v>
      </c>
      <c r="E149" s="5"/>
      <c r="F149" s="5">
        <f>SUM(Tableau1[[#This Row],[Mensuel Maison]:[Mensuel PAT Frais Terrain]])</f>
        <v>275.58</v>
      </c>
      <c r="G149" s="5">
        <f>SUM(B$6:E$253)-SUM(F$6:F149)</f>
        <v>28658.979999998613</v>
      </c>
    </row>
    <row r="150" spans="1:7" x14ac:dyDescent="0.25">
      <c r="A150" s="4">
        <v>46357</v>
      </c>
      <c r="B150" s="5"/>
      <c r="C150" s="5"/>
      <c r="D150" s="5">
        <v>275.58</v>
      </c>
      <c r="E150" s="5"/>
      <c r="F150" s="5">
        <f>SUM(Tableau1[[#This Row],[Mensuel Maison]:[Mensuel PAT Frais Terrain]])</f>
        <v>275.58</v>
      </c>
      <c r="G150" s="5">
        <f>SUM(B$6:E$253)-SUM(F$6:F150)</f>
        <v>28383.399999998626</v>
      </c>
    </row>
    <row r="151" spans="1:7" x14ac:dyDescent="0.25">
      <c r="A151" s="4">
        <v>46388</v>
      </c>
      <c r="B151" s="5"/>
      <c r="C151" s="5"/>
      <c r="D151" s="5">
        <v>275.58</v>
      </c>
      <c r="E151" s="5"/>
      <c r="F151" s="5">
        <f>SUM(Tableau1[[#This Row],[Mensuel Maison]:[Mensuel PAT Frais Terrain]])</f>
        <v>275.58</v>
      </c>
      <c r="G151" s="5">
        <f>SUM(B$6:E$253)-SUM(F$6:F151)</f>
        <v>28107.819999998639</v>
      </c>
    </row>
    <row r="152" spans="1:7" x14ac:dyDescent="0.25">
      <c r="A152" s="4">
        <v>46419</v>
      </c>
      <c r="B152" s="5"/>
      <c r="C152" s="5"/>
      <c r="D152" s="5">
        <v>275.58</v>
      </c>
      <c r="E152" s="5"/>
      <c r="F152" s="5">
        <f>SUM(Tableau1[[#This Row],[Mensuel Maison]:[Mensuel PAT Frais Terrain]])</f>
        <v>275.58</v>
      </c>
      <c r="G152" s="5">
        <f>SUM(B$6:E$253)-SUM(F$6:F152)</f>
        <v>27832.239999998652</v>
      </c>
    </row>
    <row r="153" spans="1:7" x14ac:dyDescent="0.25">
      <c r="A153" s="4">
        <v>46447</v>
      </c>
      <c r="B153" s="5"/>
      <c r="C153" s="5"/>
      <c r="D153" s="5">
        <v>275.58</v>
      </c>
      <c r="E153" s="5"/>
      <c r="F153" s="5">
        <f>SUM(Tableau1[[#This Row],[Mensuel Maison]:[Mensuel PAT Frais Terrain]])</f>
        <v>275.58</v>
      </c>
      <c r="G153" s="5">
        <f>SUM(B$6:E$253)-SUM(F$6:F153)</f>
        <v>27556.659999998665</v>
      </c>
    </row>
    <row r="154" spans="1:7" x14ac:dyDescent="0.25">
      <c r="A154" s="4">
        <v>46478</v>
      </c>
      <c r="B154" s="5"/>
      <c r="C154" s="5"/>
      <c r="D154" s="5">
        <v>275.58</v>
      </c>
      <c r="E154" s="5"/>
      <c r="F154" s="5">
        <f>SUM(Tableau1[[#This Row],[Mensuel Maison]:[Mensuel PAT Frais Terrain]])</f>
        <v>275.58</v>
      </c>
      <c r="G154" s="5">
        <f>SUM(B$6:E$253)-SUM(F$6:F154)</f>
        <v>27281.079999998678</v>
      </c>
    </row>
    <row r="155" spans="1:7" x14ac:dyDescent="0.25">
      <c r="A155" s="4">
        <v>46508</v>
      </c>
      <c r="B155" s="5"/>
      <c r="C155" s="5"/>
      <c r="D155" s="5">
        <v>275.58</v>
      </c>
      <c r="E155" s="5"/>
      <c r="F155" s="5">
        <f>SUM(Tableau1[[#This Row],[Mensuel Maison]:[Mensuel PAT Frais Terrain]])</f>
        <v>275.58</v>
      </c>
      <c r="G155" s="5">
        <f>SUM(B$6:E$253)-SUM(F$6:F155)</f>
        <v>27005.49999999869</v>
      </c>
    </row>
    <row r="156" spans="1:7" x14ac:dyDescent="0.25">
      <c r="A156" s="4">
        <v>46539</v>
      </c>
      <c r="B156" s="5"/>
      <c r="C156" s="5"/>
      <c r="D156" s="5">
        <v>275.58</v>
      </c>
      <c r="E156" s="5"/>
      <c r="F156" s="5">
        <f>SUM(Tableau1[[#This Row],[Mensuel Maison]:[Mensuel PAT Frais Terrain]])</f>
        <v>275.58</v>
      </c>
      <c r="G156" s="5">
        <f>SUM(B$6:E$253)-SUM(F$6:F156)</f>
        <v>26729.919999998703</v>
      </c>
    </row>
    <row r="157" spans="1:7" x14ac:dyDescent="0.25">
      <c r="A157" s="4">
        <v>46569</v>
      </c>
      <c r="B157" s="5"/>
      <c r="C157" s="5"/>
      <c r="D157" s="5">
        <v>275.58</v>
      </c>
      <c r="E157" s="5"/>
      <c r="F157" s="5">
        <f>SUM(Tableau1[[#This Row],[Mensuel Maison]:[Mensuel PAT Frais Terrain]])</f>
        <v>275.58</v>
      </c>
      <c r="G157" s="5">
        <f>SUM(B$6:E$253)-SUM(F$6:F157)</f>
        <v>26454.339999998716</v>
      </c>
    </row>
    <row r="158" spans="1:7" x14ac:dyDescent="0.25">
      <c r="A158" s="4">
        <v>46600</v>
      </c>
      <c r="B158" s="5"/>
      <c r="C158" s="5"/>
      <c r="D158" s="5">
        <v>275.58</v>
      </c>
      <c r="E158" s="5"/>
      <c r="F158" s="5">
        <f>SUM(Tableau1[[#This Row],[Mensuel Maison]:[Mensuel PAT Frais Terrain]])</f>
        <v>275.58</v>
      </c>
      <c r="G158" s="5">
        <f>SUM(B$6:E$253)-SUM(F$6:F158)</f>
        <v>26178.759999998729</v>
      </c>
    </row>
    <row r="159" spans="1:7" x14ac:dyDescent="0.25">
      <c r="A159" s="4">
        <v>46631</v>
      </c>
      <c r="B159" s="5"/>
      <c r="C159" s="5"/>
      <c r="D159" s="5">
        <v>275.58</v>
      </c>
      <c r="E159" s="5"/>
      <c r="F159" s="5">
        <f>SUM(Tableau1[[#This Row],[Mensuel Maison]:[Mensuel PAT Frais Terrain]])</f>
        <v>275.58</v>
      </c>
      <c r="G159" s="5">
        <f>SUM(B$6:E$253)-SUM(F$6:F159)</f>
        <v>25903.179999998742</v>
      </c>
    </row>
    <row r="160" spans="1:7" x14ac:dyDescent="0.25">
      <c r="A160" s="4">
        <v>46661</v>
      </c>
      <c r="B160" s="5"/>
      <c r="C160" s="5"/>
      <c r="D160" s="5">
        <v>275.58</v>
      </c>
      <c r="E160" s="5"/>
      <c r="F160" s="5">
        <f>SUM(Tableau1[[#This Row],[Mensuel Maison]:[Mensuel PAT Frais Terrain]])</f>
        <v>275.58</v>
      </c>
      <c r="G160" s="5">
        <f>SUM(B$6:E$253)-SUM(F$6:F160)</f>
        <v>25627.599999998754</v>
      </c>
    </row>
    <row r="161" spans="1:7" x14ac:dyDescent="0.25">
      <c r="A161" s="4">
        <v>46692</v>
      </c>
      <c r="B161" s="5"/>
      <c r="C161" s="5"/>
      <c r="D161" s="5">
        <v>275.58</v>
      </c>
      <c r="E161" s="5"/>
      <c r="F161" s="5">
        <f>SUM(Tableau1[[#This Row],[Mensuel Maison]:[Mensuel PAT Frais Terrain]])</f>
        <v>275.58</v>
      </c>
      <c r="G161" s="5">
        <f>SUM(B$6:E$253)-SUM(F$6:F161)</f>
        <v>25352.019999998767</v>
      </c>
    </row>
    <row r="162" spans="1:7" x14ac:dyDescent="0.25">
      <c r="A162" s="4">
        <v>46722</v>
      </c>
      <c r="B162" s="5"/>
      <c r="C162" s="5"/>
      <c r="D162" s="5">
        <v>275.58</v>
      </c>
      <c r="E162" s="5"/>
      <c r="F162" s="5">
        <f>SUM(Tableau1[[#This Row],[Mensuel Maison]:[Mensuel PAT Frais Terrain]])</f>
        <v>275.58</v>
      </c>
      <c r="G162" s="5">
        <f>SUM(B$6:E$253)-SUM(F$6:F162)</f>
        <v>25076.43999999878</v>
      </c>
    </row>
    <row r="163" spans="1:7" x14ac:dyDescent="0.25">
      <c r="A163" s="4">
        <v>46753</v>
      </c>
      <c r="B163" s="5"/>
      <c r="C163" s="5"/>
      <c r="D163" s="5">
        <v>275.58</v>
      </c>
      <c r="E163" s="5"/>
      <c r="F163" s="5">
        <f>SUM(Tableau1[[#This Row],[Mensuel Maison]:[Mensuel PAT Frais Terrain]])</f>
        <v>275.58</v>
      </c>
      <c r="G163" s="5">
        <f>SUM(B$6:E$253)-SUM(F$6:F163)</f>
        <v>24800.859999998793</v>
      </c>
    </row>
    <row r="164" spans="1:7" x14ac:dyDescent="0.25">
      <c r="A164" s="4">
        <v>46784</v>
      </c>
      <c r="B164" s="5"/>
      <c r="C164" s="5"/>
      <c r="D164" s="5">
        <v>275.58</v>
      </c>
      <c r="E164" s="5"/>
      <c r="F164" s="5">
        <f>SUM(Tableau1[[#This Row],[Mensuel Maison]:[Mensuel PAT Frais Terrain]])</f>
        <v>275.58</v>
      </c>
      <c r="G164" s="5">
        <f>SUM(B$6:E$253)-SUM(F$6:F164)</f>
        <v>24525.279999998806</v>
      </c>
    </row>
    <row r="165" spans="1:7" x14ac:dyDescent="0.25">
      <c r="A165" s="4">
        <v>46813</v>
      </c>
      <c r="B165" s="5"/>
      <c r="C165" s="5"/>
      <c r="D165" s="5">
        <v>275.58</v>
      </c>
      <c r="E165" s="5"/>
      <c r="F165" s="5">
        <f>SUM(Tableau1[[#This Row],[Mensuel Maison]:[Mensuel PAT Frais Terrain]])</f>
        <v>275.58</v>
      </c>
      <c r="G165" s="5">
        <f>SUM(B$6:E$253)-SUM(F$6:F165)</f>
        <v>24249.699999998818</v>
      </c>
    </row>
    <row r="166" spans="1:7" x14ac:dyDescent="0.25">
      <c r="A166" s="4">
        <v>46844</v>
      </c>
      <c r="B166" s="5"/>
      <c r="C166" s="5"/>
      <c r="D166" s="5">
        <v>275.58</v>
      </c>
      <c r="E166" s="5"/>
      <c r="F166" s="5">
        <f>SUM(Tableau1[[#This Row],[Mensuel Maison]:[Mensuel PAT Frais Terrain]])</f>
        <v>275.58</v>
      </c>
      <c r="G166" s="5">
        <f>SUM(B$6:E$253)-SUM(F$6:F166)</f>
        <v>23974.119999998831</v>
      </c>
    </row>
    <row r="167" spans="1:7" x14ac:dyDescent="0.25">
      <c r="A167" s="4">
        <v>46874</v>
      </c>
      <c r="B167" s="5"/>
      <c r="C167" s="5"/>
      <c r="D167" s="5">
        <v>275.58</v>
      </c>
      <c r="E167" s="5"/>
      <c r="F167" s="5">
        <f>SUM(Tableau1[[#This Row],[Mensuel Maison]:[Mensuel PAT Frais Terrain]])</f>
        <v>275.58</v>
      </c>
      <c r="G167" s="5">
        <f>SUM(B$6:E$253)-SUM(F$6:F167)</f>
        <v>23698.539999998844</v>
      </c>
    </row>
    <row r="168" spans="1:7" x14ac:dyDescent="0.25">
      <c r="A168" s="4">
        <v>46905</v>
      </c>
      <c r="B168" s="5"/>
      <c r="C168" s="5"/>
      <c r="D168" s="5">
        <v>275.58</v>
      </c>
      <c r="E168" s="5"/>
      <c r="F168" s="5">
        <f>SUM(Tableau1[[#This Row],[Mensuel Maison]:[Mensuel PAT Frais Terrain]])</f>
        <v>275.58</v>
      </c>
      <c r="G168" s="5">
        <f>SUM(B$6:E$253)-SUM(F$6:F168)</f>
        <v>23422.959999998857</v>
      </c>
    </row>
    <row r="169" spans="1:7" x14ac:dyDescent="0.25">
      <c r="A169" s="4">
        <v>46935</v>
      </c>
      <c r="B169" s="5"/>
      <c r="C169" s="5"/>
      <c r="D169" s="5">
        <v>275.58</v>
      </c>
      <c r="E169" s="5"/>
      <c r="F169" s="5">
        <f>SUM(Tableau1[[#This Row],[Mensuel Maison]:[Mensuel PAT Frais Terrain]])</f>
        <v>275.58</v>
      </c>
      <c r="G169" s="5">
        <f>SUM(B$6:E$253)-SUM(F$6:F169)</f>
        <v>23147.37999999887</v>
      </c>
    </row>
    <row r="170" spans="1:7" x14ac:dyDescent="0.25">
      <c r="A170" s="4">
        <v>46966</v>
      </c>
      <c r="B170" s="5"/>
      <c r="C170" s="5"/>
      <c r="D170" s="5">
        <v>275.58</v>
      </c>
      <c r="E170" s="5"/>
      <c r="F170" s="5">
        <f>SUM(Tableau1[[#This Row],[Mensuel Maison]:[Mensuel PAT Frais Terrain]])</f>
        <v>275.58</v>
      </c>
      <c r="G170" s="5">
        <f>SUM(B$6:E$253)-SUM(F$6:F170)</f>
        <v>22871.799999998882</v>
      </c>
    </row>
    <row r="171" spans="1:7" x14ac:dyDescent="0.25">
      <c r="A171" s="4">
        <v>46997</v>
      </c>
      <c r="B171" s="5"/>
      <c r="C171" s="5"/>
      <c r="D171" s="5">
        <v>275.58</v>
      </c>
      <c r="E171" s="5"/>
      <c r="F171" s="5">
        <f>SUM(Tableau1[[#This Row],[Mensuel Maison]:[Mensuel PAT Frais Terrain]])</f>
        <v>275.58</v>
      </c>
      <c r="G171" s="5">
        <f>SUM(B$6:E$253)-SUM(F$6:F171)</f>
        <v>22596.219999998895</v>
      </c>
    </row>
    <row r="172" spans="1:7" x14ac:dyDescent="0.25">
      <c r="A172" s="4">
        <v>47027</v>
      </c>
      <c r="B172" s="5"/>
      <c r="C172" s="5"/>
      <c r="D172" s="5">
        <v>275.58</v>
      </c>
      <c r="E172" s="5"/>
      <c r="F172" s="5">
        <f>SUM(Tableau1[[#This Row],[Mensuel Maison]:[Mensuel PAT Frais Terrain]])</f>
        <v>275.58</v>
      </c>
      <c r="G172" s="5">
        <f>SUM(B$6:E$253)-SUM(F$6:F172)</f>
        <v>22320.639999998908</v>
      </c>
    </row>
    <row r="173" spans="1:7" x14ac:dyDescent="0.25">
      <c r="A173" s="4">
        <v>47058</v>
      </c>
      <c r="B173" s="5"/>
      <c r="C173" s="5"/>
      <c r="D173" s="5">
        <v>275.58</v>
      </c>
      <c r="E173" s="5"/>
      <c r="F173" s="5">
        <f>SUM(Tableau1[[#This Row],[Mensuel Maison]:[Mensuel PAT Frais Terrain]])</f>
        <v>275.58</v>
      </c>
      <c r="G173" s="5">
        <f>SUM(B$6:E$253)-SUM(F$6:F173)</f>
        <v>22045.059999998921</v>
      </c>
    </row>
    <row r="174" spans="1:7" x14ac:dyDescent="0.25">
      <c r="A174" s="4">
        <v>47088</v>
      </c>
      <c r="B174" s="5"/>
      <c r="C174" s="5"/>
      <c r="D174" s="5">
        <v>275.58</v>
      </c>
      <c r="E174" s="5"/>
      <c r="F174" s="5">
        <f>SUM(Tableau1[[#This Row],[Mensuel Maison]:[Mensuel PAT Frais Terrain]])</f>
        <v>275.58</v>
      </c>
      <c r="G174" s="5">
        <f>SUM(B$6:E$253)-SUM(F$6:F174)</f>
        <v>21769.479999998934</v>
      </c>
    </row>
    <row r="175" spans="1:7" x14ac:dyDescent="0.25">
      <c r="A175" s="4">
        <v>47119</v>
      </c>
      <c r="B175" s="5"/>
      <c r="C175" s="5"/>
      <c r="D175" s="5">
        <v>275.58</v>
      </c>
      <c r="E175" s="5"/>
      <c r="F175" s="5">
        <f>SUM(Tableau1[[#This Row],[Mensuel Maison]:[Mensuel PAT Frais Terrain]])</f>
        <v>275.58</v>
      </c>
      <c r="G175" s="5">
        <f>SUM(B$6:E$253)-SUM(F$6:F175)</f>
        <v>21493.899999998946</v>
      </c>
    </row>
    <row r="176" spans="1:7" x14ac:dyDescent="0.25">
      <c r="A176" s="4">
        <v>47150</v>
      </c>
      <c r="B176" s="5"/>
      <c r="C176" s="5"/>
      <c r="D176" s="5">
        <v>275.58</v>
      </c>
      <c r="E176" s="5"/>
      <c r="F176" s="5">
        <f>SUM(Tableau1[[#This Row],[Mensuel Maison]:[Mensuel PAT Frais Terrain]])</f>
        <v>275.58</v>
      </c>
      <c r="G176" s="5">
        <f>SUM(B$6:E$253)-SUM(F$6:F176)</f>
        <v>21218.319999998959</v>
      </c>
    </row>
    <row r="177" spans="1:7" x14ac:dyDescent="0.25">
      <c r="A177" s="4">
        <v>47178</v>
      </c>
      <c r="B177" s="5"/>
      <c r="C177" s="5"/>
      <c r="D177" s="5">
        <v>275.58</v>
      </c>
      <c r="E177" s="5"/>
      <c r="F177" s="5">
        <f>SUM(Tableau1[[#This Row],[Mensuel Maison]:[Mensuel PAT Frais Terrain]])</f>
        <v>275.58</v>
      </c>
      <c r="G177" s="5">
        <f>SUM(B$6:E$253)-SUM(F$6:F177)</f>
        <v>20942.739999998972</v>
      </c>
    </row>
    <row r="178" spans="1:7" x14ac:dyDescent="0.25">
      <c r="A178" s="4">
        <v>47209</v>
      </c>
      <c r="B178" s="5"/>
      <c r="C178" s="5"/>
      <c r="D178" s="5">
        <v>275.58</v>
      </c>
      <c r="E178" s="5"/>
      <c r="F178" s="5">
        <f>SUM(Tableau1[[#This Row],[Mensuel Maison]:[Mensuel PAT Frais Terrain]])</f>
        <v>275.58</v>
      </c>
      <c r="G178" s="5">
        <f>SUM(B$6:E$253)-SUM(F$6:F178)</f>
        <v>20667.159999998985</v>
      </c>
    </row>
    <row r="179" spans="1:7" x14ac:dyDescent="0.25">
      <c r="A179" s="4">
        <v>47239</v>
      </c>
      <c r="B179" s="5"/>
      <c r="C179" s="5"/>
      <c r="D179" s="5">
        <v>275.58</v>
      </c>
      <c r="E179" s="5"/>
      <c r="F179" s="5">
        <f>SUM(Tableau1[[#This Row],[Mensuel Maison]:[Mensuel PAT Frais Terrain]])</f>
        <v>275.58</v>
      </c>
      <c r="G179" s="5">
        <f>SUM(B$6:E$253)-SUM(F$6:F179)</f>
        <v>20391.579999998998</v>
      </c>
    </row>
    <row r="180" spans="1:7" x14ac:dyDescent="0.25">
      <c r="A180" s="4">
        <v>47270</v>
      </c>
      <c r="B180" s="5"/>
      <c r="C180" s="5"/>
      <c r="D180" s="5">
        <v>275.58</v>
      </c>
      <c r="E180" s="5"/>
      <c r="F180" s="5">
        <f>SUM(Tableau1[[#This Row],[Mensuel Maison]:[Mensuel PAT Frais Terrain]])</f>
        <v>275.58</v>
      </c>
      <c r="G180" s="5">
        <f>SUM(B$6:E$253)-SUM(F$6:F180)</f>
        <v>20115.99999999901</v>
      </c>
    </row>
    <row r="181" spans="1:7" x14ac:dyDescent="0.25">
      <c r="A181" s="4">
        <v>47300</v>
      </c>
      <c r="B181" s="5"/>
      <c r="C181" s="5"/>
      <c r="D181" s="5">
        <v>275.58</v>
      </c>
      <c r="E181" s="5"/>
      <c r="F181" s="5">
        <f>SUM(Tableau1[[#This Row],[Mensuel Maison]:[Mensuel PAT Frais Terrain]])</f>
        <v>275.58</v>
      </c>
      <c r="G181" s="5">
        <f>SUM(B$6:E$253)-SUM(F$6:F181)</f>
        <v>19840.419999999023</v>
      </c>
    </row>
    <row r="182" spans="1:7" x14ac:dyDescent="0.25">
      <c r="A182" s="4">
        <v>47331</v>
      </c>
      <c r="B182" s="5"/>
      <c r="C182" s="5"/>
      <c r="D182" s="5">
        <v>275.58</v>
      </c>
      <c r="E182" s="5"/>
      <c r="F182" s="5">
        <f>SUM(Tableau1[[#This Row],[Mensuel Maison]:[Mensuel PAT Frais Terrain]])</f>
        <v>275.58</v>
      </c>
      <c r="G182" s="5">
        <f>SUM(B$6:E$253)-SUM(F$6:F182)</f>
        <v>19564.839999999036</v>
      </c>
    </row>
    <row r="183" spans="1:7" x14ac:dyDescent="0.25">
      <c r="A183" s="4">
        <v>47362</v>
      </c>
      <c r="B183" s="5"/>
      <c r="C183" s="5"/>
      <c r="D183" s="5">
        <v>275.58</v>
      </c>
      <c r="E183" s="5"/>
      <c r="F183" s="5">
        <f>SUM(Tableau1[[#This Row],[Mensuel Maison]:[Mensuel PAT Frais Terrain]])</f>
        <v>275.58</v>
      </c>
      <c r="G183" s="5">
        <f>SUM(B$6:E$253)-SUM(F$6:F183)</f>
        <v>19289.259999999049</v>
      </c>
    </row>
    <row r="184" spans="1:7" x14ac:dyDescent="0.25">
      <c r="A184" s="4">
        <v>47392</v>
      </c>
      <c r="B184" s="5"/>
      <c r="C184" s="5"/>
      <c r="D184" s="5">
        <v>275.58</v>
      </c>
      <c r="E184" s="5"/>
      <c r="F184" s="5">
        <f>SUM(Tableau1[[#This Row],[Mensuel Maison]:[Mensuel PAT Frais Terrain]])</f>
        <v>275.58</v>
      </c>
      <c r="G184" s="5">
        <f>SUM(B$6:E$253)-SUM(F$6:F184)</f>
        <v>19013.679999999062</v>
      </c>
    </row>
    <row r="185" spans="1:7" x14ac:dyDescent="0.25">
      <c r="A185" s="4">
        <v>47423</v>
      </c>
      <c r="B185" s="5"/>
      <c r="C185" s="5"/>
      <c r="D185" s="5">
        <v>275.58</v>
      </c>
      <c r="E185" s="5"/>
      <c r="F185" s="5">
        <f>SUM(Tableau1[[#This Row],[Mensuel Maison]:[Mensuel PAT Frais Terrain]])</f>
        <v>275.58</v>
      </c>
      <c r="G185" s="5">
        <f>SUM(B$6:E$253)-SUM(F$6:F185)</f>
        <v>18738.099999999074</v>
      </c>
    </row>
    <row r="186" spans="1:7" x14ac:dyDescent="0.25">
      <c r="A186" s="4">
        <v>47453</v>
      </c>
      <c r="B186" s="5"/>
      <c r="C186" s="5"/>
      <c r="D186" s="5">
        <v>275.58</v>
      </c>
      <c r="E186" s="5"/>
      <c r="F186" s="5">
        <f>SUM(Tableau1[[#This Row],[Mensuel Maison]:[Mensuel PAT Frais Terrain]])</f>
        <v>275.58</v>
      </c>
      <c r="G186" s="5">
        <f>SUM(B$6:E$253)-SUM(F$6:F186)</f>
        <v>18462.519999999087</v>
      </c>
    </row>
    <row r="187" spans="1:7" x14ac:dyDescent="0.25">
      <c r="A187" s="4">
        <v>47484</v>
      </c>
      <c r="B187" s="5"/>
      <c r="C187" s="5"/>
      <c r="D187" s="5">
        <v>275.58</v>
      </c>
      <c r="E187" s="5"/>
      <c r="F187" s="5">
        <f>SUM(Tableau1[[#This Row],[Mensuel Maison]:[Mensuel PAT Frais Terrain]])</f>
        <v>275.58</v>
      </c>
      <c r="G187" s="5">
        <f>SUM(B$6:E$253)-SUM(F$6:F187)</f>
        <v>18186.9399999991</v>
      </c>
    </row>
    <row r="188" spans="1:7" x14ac:dyDescent="0.25">
      <c r="A188" s="4">
        <v>47515</v>
      </c>
      <c r="B188" s="5"/>
      <c r="C188" s="5"/>
      <c r="D188" s="5">
        <v>275.58</v>
      </c>
      <c r="E188" s="5"/>
      <c r="F188" s="5">
        <f>SUM(Tableau1[[#This Row],[Mensuel Maison]:[Mensuel PAT Frais Terrain]])</f>
        <v>275.58</v>
      </c>
      <c r="G188" s="5">
        <f>SUM(B$6:E$253)-SUM(F$6:F188)</f>
        <v>17911.359999999113</v>
      </c>
    </row>
    <row r="189" spans="1:7" x14ac:dyDescent="0.25">
      <c r="A189" s="4">
        <v>47543</v>
      </c>
      <c r="B189" s="5"/>
      <c r="C189" s="5"/>
      <c r="D189" s="5">
        <v>275.58</v>
      </c>
      <c r="E189" s="5"/>
      <c r="F189" s="5">
        <f>SUM(Tableau1[[#This Row],[Mensuel Maison]:[Mensuel PAT Frais Terrain]])</f>
        <v>275.58</v>
      </c>
      <c r="G189" s="5">
        <f>SUM(B$6:E$253)-SUM(F$6:F189)</f>
        <v>17635.779999999126</v>
      </c>
    </row>
    <row r="190" spans="1:7" x14ac:dyDescent="0.25">
      <c r="A190" s="4">
        <v>47574</v>
      </c>
      <c r="B190" s="5"/>
      <c r="C190" s="5"/>
      <c r="D190" s="5">
        <v>275.58</v>
      </c>
      <c r="E190" s="5"/>
      <c r="F190" s="5">
        <f>SUM(Tableau1[[#This Row],[Mensuel Maison]:[Mensuel PAT Frais Terrain]])</f>
        <v>275.58</v>
      </c>
      <c r="G190" s="5">
        <f>SUM(B$6:E$253)-SUM(F$6:F190)</f>
        <v>17360.199999999139</v>
      </c>
    </row>
    <row r="191" spans="1:7" x14ac:dyDescent="0.25">
      <c r="A191" s="4">
        <v>47604</v>
      </c>
      <c r="B191" s="5"/>
      <c r="C191" s="5"/>
      <c r="D191" s="5">
        <v>275.58</v>
      </c>
      <c r="E191" s="5"/>
      <c r="F191" s="5">
        <f>SUM(Tableau1[[#This Row],[Mensuel Maison]:[Mensuel PAT Frais Terrain]])</f>
        <v>275.58</v>
      </c>
      <c r="G191" s="5">
        <f>SUM(B$6:E$253)-SUM(F$6:F191)</f>
        <v>17084.619999999151</v>
      </c>
    </row>
    <row r="192" spans="1:7" x14ac:dyDescent="0.25">
      <c r="A192" s="4">
        <v>47635</v>
      </c>
      <c r="B192" s="5"/>
      <c r="C192" s="5"/>
      <c r="D192" s="5">
        <v>275.58</v>
      </c>
      <c r="E192" s="5"/>
      <c r="F192" s="5">
        <f>SUM(Tableau1[[#This Row],[Mensuel Maison]:[Mensuel PAT Frais Terrain]])</f>
        <v>275.58</v>
      </c>
      <c r="G192" s="5">
        <f>SUM(B$6:E$253)-SUM(F$6:F192)</f>
        <v>16809.039999999164</v>
      </c>
    </row>
    <row r="193" spans="1:7" x14ac:dyDescent="0.25">
      <c r="A193" s="4">
        <v>47665</v>
      </c>
      <c r="B193" s="5"/>
      <c r="C193" s="5"/>
      <c r="D193" s="5">
        <v>275.58</v>
      </c>
      <c r="E193" s="5"/>
      <c r="F193" s="5">
        <f>SUM(Tableau1[[#This Row],[Mensuel Maison]:[Mensuel PAT Frais Terrain]])</f>
        <v>275.58</v>
      </c>
      <c r="G193" s="5">
        <f>SUM(B$6:E$253)-SUM(F$6:F193)</f>
        <v>16533.459999999177</v>
      </c>
    </row>
    <row r="194" spans="1:7" x14ac:dyDescent="0.25">
      <c r="A194" s="4">
        <v>47696</v>
      </c>
      <c r="B194" s="5"/>
      <c r="C194" s="5"/>
      <c r="D194" s="5">
        <v>275.58</v>
      </c>
      <c r="E194" s="5"/>
      <c r="F194" s="5">
        <f>SUM(Tableau1[[#This Row],[Mensuel Maison]:[Mensuel PAT Frais Terrain]])</f>
        <v>275.58</v>
      </c>
      <c r="G194" s="5">
        <f>SUM(B$6:E$253)-SUM(F$6:F194)</f>
        <v>16257.87999999919</v>
      </c>
    </row>
    <row r="195" spans="1:7" x14ac:dyDescent="0.25">
      <c r="A195" s="4">
        <v>47727</v>
      </c>
      <c r="B195" s="5"/>
      <c r="C195" s="5"/>
      <c r="D195" s="5">
        <v>275.58</v>
      </c>
      <c r="E195" s="5"/>
      <c r="F195" s="5">
        <f>SUM(Tableau1[[#This Row],[Mensuel Maison]:[Mensuel PAT Frais Terrain]])</f>
        <v>275.58</v>
      </c>
      <c r="G195" s="5">
        <f>SUM(B$6:E$253)-SUM(F$6:F195)</f>
        <v>15982.299999999203</v>
      </c>
    </row>
    <row r="196" spans="1:7" x14ac:dyDescent="0.25">
      <c r="A196" s="4">
        <v>47757</v>
      </c>
      <c r="B196" s="5"/>
      <c r="C196" s="5"/>
      <c r="D196" s="5">
        <v>275.58</v>
      </c>
      <c r="E196" s="5"/>
      <c r="F196" s="5">
        <f>SUM(Tableau1[[#This Row],[Mensuel Maison]:[Mensuel PAT Frais Terrain]])</f>
        <v>275.58</v>
      </c>
      <c r="G196" s="5">
        <f>SUM(B$6:E$253)-SUM(F$6:F196)</f>
        <v>15706.719999999215</v>
      </c>
    </row>
    <row r="197" spans="1:7" x14ac:dyDescent="0.25">
      <c r="A197" s="4">
        <v>47788</v>
      </c>
      <c r="B197" s="5"/>
      <c r="C197" s="5"/>
      <c r="D197" s="5">
        <v>275.58</v>
      </c>
      <c r="E197" s="5"/>
      <c r="F197" s="5">
        <f>SUM(Tableau1[[#This Row],[Mensuel Maison]:[Mensuel PAT Frais Terrain]])</f>
        <v>275.58</v>
      </c>
      <c r="G197" s="5">
        <f>SUM(B$6:E$253)-SUM(F$6:F197)</f>
        <v>15431.139999999228</v>
      </c>
    </row>
    <row r="198" spans="1:7" x14ac:dyDescent="0.25">
      <c r="A198" s="4">
        <v>47818</v>
      </c>
      <c r="B198" s="5"/>
      <c r="C198" s="5"/>
      <c r="D198" s="5">
        <v>275.58</v>
      </c>
      <c r="E198" s="5"/>
      <c r="F198" s="5">
        <f>SUM(Tableau1[[#This Row],[Mensuel Maison]:[Mensuel PAT Frais Terrain]])</f>
        <v>275.58</v>
      </c>
      <c r="G198" s="5">
        <f>SUM(B$6:E$253)-SUM(F$6:F198)</f>
        <v>15155.559999999241</v>
      </c>
    </row>
    <row r="199" spans="1:7" x14ac:dyDescent="0.25">
      <c r="A199" s="4">
        <v>47849</v>
      </c>
      <c r="B199" s="5"/>
      <c r="C199" s="5"/>
      <c r="D199" s="5">
        <v>275.58</v>
      </c>
      <c r="E199" s="5"/>
      <c r="F199" s="5">
        <f>SUM(Tableau1[[#This Row],[Mensuel Maison]:[Mensuel PAT Frais Terrain]])</f>
        <v>275.58</v>
      </c>
      <c r="G199" s="5">
        <f>SUM(B$6:E$253)-SUM(F$6:F199)</f>
        <v>14879.979999999254</v>
      </c>
    </row>
    <row r="200" spans="1:7" x14ac:dyDescent="0.25">
      <c r="A200" s="4">
        <v>47880</v>
      </c>
      <c r="B200" s="5"/>
      <c r="C200" s="5"/>
      <c r="D200" s="5">
        <v>275.58</v>
      </c>
      <c r="E200" s="5"/>
      <c r="F200" s="5">
        <f>SUM(Tableau1[[#This Row],[Mensuel Maison]:[Mensuel PAT Frais Terrain]])</f>
        <v>275.58</v>
      </c>
      <c r="G200" s="5">
        <f>SUM(B$6:E$253)-SUM(F$6:F200)</f>
        <v>14604.399999999267</v>
      </c>
    </row>
    <row r="201" spans="1:7" x14ac:dyDescent="0.25">
      <c r="A201" s="4">
        <v>47908</v>
      </c>
      <c r="B201" s="5"/>
      <c r="C201" s="5"/>
      <c r="D201" s="5">
        <v>275.58</v>
      </c>
      <c r="E201" s="5"/>
      <c r="F201" s="5">
        <f>SUM(Tableau1[[#This Row],[Mensuel Maison]:[Mensuel PAT Frais Terrain]])</f>
        <v>275.58</v>
      </c>
      <c r="G201" s="5">
        <f>SUM(B$6:E$253)-SUM(F$6:F201)</f>
        <v>14328.819999999279</v>
      </c>
    </row>
    <row r="202" spans="1:7" x14ac:dyDescent="0.25">
      <c r="A202" s="4">
        <v>47939</v>
      </c>
      <c r="B202" s="5"/>
      <c r="C202" s="5"/>
      <c r="D202" s="5">
        <v>275.58</v>
      </c>
      <c r="E202" s="5"/>
      <c r="F202" s="5">
        <f>SUM(Tableau1[[#This Row],[Mensuel Maison]:[Mensuel PAT Frais Terrain]])</f>
        <v>275.58</v>
      </c>
      <c r="G202" s="5">
        <f>SUM(B$6:E$253)-SUM(F$6:F202)</f>
        <v>14053.239999999292</v>
      </c>
    </row>
    <row r="203" spans="1:7" x14ac:dyDescent="0.25">
      <c r="A203" s="4">
        <v>47969</v>
      </c>
      <c r="B203" s="5"/>
      <c r="C203" s="5"/>
      <c r="D203" s="5">
        <v>275.58</v>
      </c>
      <c r="E203" s="5"/>
      <c r="F203" s="5">
        <f>SUM(Tableau1[[#This Row],[Mensuel Maison]:[Mensuel PAT Frais Terrain]])</f>
        <v>275.58</v>
      </c>
      <c r="G203" s="5">
        <f>SUM(B$6:E$253)-SUM(F$6:F203)</f>
        <v>13777.659999999305</v>
      </c>
    </row>
    <row r="204" spans="1:7" x14ac:dyDescent="0.25">
      <c r="A204" s="4">
        <v>48000</v>
      </c>
      <c r="B204" s="5"/>
      <c r="C204" s="5"/>
      <c r="D204" s="5">
        <v>275.58</v>
      </c>
      <c r="E204" s="5"/>
      <c r="F204" s="5">
        <f>SUM(Tableau1[[#This Row],[Mensuel Maison]:[Mensuel PAT Frais Terrain]])</f>
        <v>275.58</v>
      </c>
      <c r="G204" s="5">
        <f>SUM(B$6:E$253)-SUM(F$6:F204)</f>
        <v>13502.079999999318</v>
      </c>
    </row>
    <row r="205" spans="1:7" x14ac:dyDescent="0.25">
      <c r="A205" s="4">
        <v>48030</v>
      </c>
      <c r="B205" s="5"/>
      <c r="C205" s="5"/>
      <c r="D205" s="5">
        <v>275.58</v>
      </c>
      <c r="E205" s="5"/>
      <c r="F205" s="5">
        <f>SUM(Tableau1[[#This Row],[Mensuel Maison]:[Mensuel PAT Frais Terrain]])</f>
        <v>275.58</v>
      </c>
      <c r="G205" s="5">
        <f>SUM(B$6:E$253)-SUM(F$6:F205)</f>
        <v>13226.499999999331</v>
      </c>
    </row>
    <row r="206" spans="1:7" x14ac:dyDescent="0.25">
      <c r="A206" s="4">
        <v>48061</v>
      </c>
      <c r="B206" s="5"/>
      <c r="C206" s="5"/>
      <c r="D206" s="5">
        <v>275.58</v>
      </c>
      <c r="E206" s="5"/>
      <c r="F206" s="5">
        <f>SUM(Tableau1[[#This Row],[Mensuel Maison]:[Mensuel PAT Frais Terrain]])</f>
        <v>275.58</v>
      </c>
      <c r="G206" s="5">
        <f>SUM(B$6:E$253)-SUM(F$6:F206)</f>
        <v>12950.919999999343</v>
      </c>
    </row>
    <row r="207" spans="1:7" x14ac:dyDescent="0.25">
      <c r="A207" s="4">
        <v>48092</v>
      </c>
      <c r="B207" s="5"/>
      <c r="C207" s="5"/>
      <c r="D207" s="5">
        <v>275.58</v>
      </c>
      <c r="E207" s="5"/>
      <c r="F207" s="5">
        <f>SUM(Tableau1[[#This Row],[Mensuel Maison]:[Mensuel PAT Frais Terrain]])</f>
        <v>275.58</v>
      </c>
      <c r="G207" s="5">
        <f>SUM(B$6:E$253)-SUM(F$6:F207)</f>
        <v>12675.339999999356</v>
      </c>
    </row>
    <row r="208" spans="1:7" x14ac:dyDescent="0.25">
      <c r="A208" s="4">
        <v>48122</v>
      </c>
      <c r="B208" s="5"/>
      <c r="C208" s="5"/>
      <c r="D208" s="5">
        <v>275.58</v>
      </c>
      <c r="E208" s="5"/>
      <c r="F208" s="5">
        <f>SUM(Tableau1[[#This Row],[Mensuel Maison]:[Mensuel PAT Frais Terrain]])</f>
        <v>275.58</v>
      </c>
      <c r="G208" s="5">
        <f>SUM(B$6:E$253)-SUM(F$6:F208)</f>
        <v>12399.759999999369</v>
      </c>
    </row>
    <row r="209" spans="1:7" x14ac:dyDescent="0.25">
      <c r="A209" s="4">
        <v>48153</v>
      </c>
      <c r="B209" s="5"/>
      <c r="C209" s="5"/>
      <c r="D209" s="5">
        <v>275.58</v>
      </c>
      <c r="E209" s="5"/>
      <c r="F209" s="5">
        <f>SUM(Tableau1[[#This Row],[Mensuel Maison]:[Mensuel PAT Frais Terrain]])</f>
        <v>275.58</v>
      </c>
      <c r="G209" s="5">
        <f>SUM(B$6:E$253)-SUM(F$6:F209)</f>
        <v>12124.179999999382</v>
      </c>
    </row>
    <row r="210" spans="1:7" x14ac:dyDescent="0.25">
      <c r="A210" s="4">
        <v>48183</v>
      </c>
      <c r="B210" s="5"/>
      <c r="C210" s="5"/>
      <c r="D210" s="5">
        <v>275.58</v>
      </c>
      <c r="E210" s="5"/>
      <c r="F210" s="5">
        <f>SUM(Tableau1[[#This Row],[Mensuel Maison]:[Mensuel PAT Frais Terrain]])</f>
        <v>275.58</v>
      </c>
      <c r="G210" s="5">
        <f>SUM(B$6:E$253)-SUM(F$6:F210)</f>
        <v>11848.599999999395</v>
      </c>
    </row>
    <row r="211" spans="1:7" x14ac:dyDescent="0.25">
      <c r="A211" s="4">
        <v>48214</v>
      </c>
      <c r="B211" s="5"/>
      <c r="C211" s="5"/>
      <c r="D211" s="5">
        <v>275.58</v>
      </c>
      <c r="E211" s="5"/>
      <c r="F211" s="5">
        <f>SUM(Tableau1[[#This Row],[Mensuel Maison]:[Mensuel PAT Frais Terrain]])</f>
        <v>275.58</v>
      </c>
      <c r="G211" s="5">
        <f>SUM(B$6:E$253)-SUM(F$6:F211)</f>
        <v>11573.019999999407</v>
      </c>
    </row>
    <row r="212" spans="1:7" x14ac:dyDescent="0.25">
      <c r="A212" s="4">
        <v>48245</v>
      </c>
      <c r="B212" s="5"/>
      <c r="C212" s="5"/>
      <c r="D212" s="5">
        <v>275.58</v>
      </c>
      <c r="E212" s="5"/>
      <c r="F212" s="5">
        <f>SUM(Tableau1[[#This Row],[Mensuel Maison]:[Mensuel PAT Frais Terrain]])</f>
        <v>275.58</v>
      </c>
      <c r="G212" s="5">
        <f>SUM(B$6:E$253)-SUM(F$6:F212)</f>
        <v>11297.43999999942</v>
      </c>
    </row>
    <row r="213" spans="1:7" x14ac:dyDescent="0.25">
      <c r="A213" s="4">
        <v>48274</v>
      </c>
      <c r="B213" s="5"/>
      <c r="C213" s="5"/>
      <c r="D213" s="5">
        <v>275.58</v>
      </c>
      <c r="E213" s="5"/>
      <c r="F213" s="5">
        <f>SUM(Tableau1[[#This Row],[Mensuel Maison]:[Mensuel PAT Frais Terrain]])</f>
        <v>275.58</v>
      </c>
      <c r="G213" s="5">
        <f>SUM(B$6:E$253)-SUM(F$6:F213)</f>
        <v>11021.859999999433</v>
      </c>
    </row>
    <row r="214" spans="1:7" x14ac:dyDescent="0.25">
      <c r="A214" s="4">
        <v>48305</v>
      </c>
      <c r="B214" s="5"/>
      <c r="C214" s="5"/>
      <c r="D214" s="5">
        <v>275.58</v>
      </c>
      <c r="E214" s="5"/>
      <c r="F214" s="5">
        <f>SUM(Tableau1[[#This Row],[Mensuel Maison]:[Mensuel PAT Frais Terrain]])</f>
        <v>275.58</v>
      </c>
      <c r="G214" s="5">
        <f>SUM(B$6:E$253)-SUM(F$6:F214)</f>
        <v>10746.279999999446</v>
      </c>
    </row>
    <row r="215" spans="1:7" x14ac:dyDescent="0.25">
      <c r="A215" s="4">
        <v>48335</v>
      </c>
      <c r="B215" s="5"/>
      <c r="C215" s="5"/>
      <c r="D215" s="5">
        <v>275.58</v>
      </c>
      <c r="E215" s="5"/>
      <c r="F215" s="5">
        <f>SUM(Tableau1[[#This Row],[Mensuel Maison]:[Mensuel PAT Frais Terrain]])</f>
        <v>275.58</v>
      </c>
      <c r="G215" s="5">
        <f>SUM(B$6:E$253)-SUM(F$6:F215)</f>
        <v>10470.699999999459</v>
      </c>
    </row>
    <row r="216" spans="1:7" x14ac:dyDescent="0.25">
      <c r="A216" s="4">
        <v>48366</v>
      </c>
      <c r="B216" s="5"/>
      <c r="C216" s="5"/>
      <c r="D216" s="5">
        <v>275.58</v>
      </c>
      <c r="E216" s="5"/>
      <c r="F216" s="5">
        <f>SUM(Tableau1[[#This Row],[Mensuel Maison]:[Mensuel PAT Frais Terrain]])</f>
        <v>275.58</v>
      </c>
      <c r="G216" s="5">
        <f>SUM(B$6:E$253)-SUM(F$6:F216)</f>
        <v>10195.119999999471</v>
      </c>
    </row>
    <row r="217" spans="1:7" x14ac:dyDescent="0.25">
      <c r="A217" s="4">
        <v>48396</v>
      </c>
      <c r="B217" s="5"/>
      <c r="C217" s="5"/>
      <c r="D217" s="5">
        <v>275.58</v>
      </c>
      <c r="E217" s="5"/>
      <c r="F217" s="5">
        <f>SUM(Tableau1[[#This Row],[Mensuel Maison]:[Mensuel PAT Frais Terrain]])</f>
        <v>275.58</v>
      </c>
      <c r="G217" s="5">
        <f>SUM(B$6:E$253)-SUM(F$6:F217)</f>
        <v>9919.5399999994843</v>
      </c>
    </row>
    <row r="218" spans="1:7" x14ac:dyDescent="0.25">
      <c r="A218" s="4">
        <v>48427</v>
      </c>
      <c r="B218" s="5"/>
      <c r="C218" s="5"/>
      <c r="D218" s="5">
        <v>275.58</v>
      </c>
      <c r="E218" s="5"/>
      <c r="F218" s="5">
        <f>SUM(Tableau1[[#This Row],[Mensuel Maison]:[Mensuel PAT Frais Terrain]])</f>
        <v>275.58</v>
      </c>
      <c r="G218" s="5">
        <f>SUM(B$6:E$253)-SUM(F$6:F218)</f>
        <v>9643.9599999994971</v>
      </c>
    </row>
    <row r="219" spans="1:7" x14ac:dyDescent="0.25">
      <c r="A219" s="4">
        <v>48458</v>
      </c>
      <c r="B219" s="5"/>
      <c r="C219" s="5"/>
      <c r="D219" s="5">
        <v>275.58</v>
      </c>
      <c r="E219" s="5"/>
      <c r="F219" s="5">
        <f>SUM(Tableau1[[#This Row],[Mensuel Maison]:[Mensuel PAT Frais Terrain]])</f>
        <v>275.58</v>
      </c>
      <c r="G219" s="5">
        <f>SUM(B$6:E$253)-SUM(F$6:F219)</f>
        <v>9368.3799999995099</v>
      </c>
    </row>
    <row r="220" spans="1:7" x14ac:dyDescent="0.25">
      <c r="A220" s="4">
        <v>48488</v>
      </c>
      <c r="B220" s="5"/>
      <c r="C220" s="5"/>
      <c r="D220" s="5">
        <v>275.58</v>
      </c>
      <c r="E220" s="5"/>
      <c r="F220" s="5">
        <f>SUM(Tableau1[[#This Row],[Mensuel Maison]:[Mensuel PAT Frais Terrain]])</f>
        <v>275.58</v>
      </c>
      <c r="G220" s="5">
        <f>SUM(B$6:E$253)-SUM(F$6:F220)</f>
        <v>9092.7999999995227</v>
      </c>
    </row>
    <row r="221" spans="1:7" x14ac:dyDescent="0.25">
      <c r="A221" s="4">
        <v>48519</v>
      </c>
      <c r="B221" s="5"/>
      <c r="C221" s="5"/>
      <c r="D221" s="5">
        <v>275.58</v>
      </c>
      <c r="E221" s="5"/>
      <c r="F221" s="5">
        <f>SUM(Tableau1[[#This Row],[Mensuel Maison]:[Mensuel PAT Frais Terrain]])</f>
        <v>275.58</v>
      </c>
      <c r="G221" s="5">
        <f>SUM(B$6:E$253)-SUM(F$6:F221)</f>
        <v>8817.2199999995355</v>
      </c>
    </row>
    <row r="222" spans="1:7" x14ac:dyDescent="0.25">
      <c r="A222" s="4">
        <v>48549</v>
      </c>
      <c r="B222" s="5"/>
      <c r="C222" s="5"/>
      <c r="D222" s="5">
        <v>275.58</v>
      </c>
      <c r="E222" s="5"/>
      <c r="F222" s="5">
        <f>SUM(Tableau1[[#This Row],[Mensuel Maison]:[Mensuel PAT Frais Terrain]])</f>
        <v>275.58</v>
      </c>
      <c r="G222" s="5">
        <f>SUM(B$6:E$253)-SUM(F$6:F222)</f>
        <v>8541.6399999995483</v>
      </c>
    </row>
    <row r="223" spans="1:7" x14ac:dyDescent="0.25">
      <c r="A223" s="4">
        <v>48580</v>
      </c>
      <c r="B223" s="5"/>
      <c r="C223" s="5"/>
      <c r="D223" s="5">
        <v>275.58</v>
      </c>
      <c r="E223" s="5"/>
      <c r="F223" s="5">
        <f>SUM(Tableau1[[#This Row],[Mensuel Maison]:[Mensuel PAT Frais Terrain]])</f>
        <v>275.58</v>
      </c>
      <c r="G223" s="5">
        <f>SUM(B$6:E$253)-SUM(F$6:F223)</f>
        <v>8266.0599999995611</v>
      </c>
    </row>
    <row r="224" spans="1:7" x14ac:dyDescent="0.25">
      <c r="A224" s="4">
        <v>48611</v>
      </c>
      <c r="B224" s="5"/>
      <c r="C224" s="5"/>
      <c r="D224" s="5">
        <v>275.58</v>
      </c>
      <c r="E224" s="5"/>
      <c r="F224" s="5">
        <f>SUM(Tableau1[[#This Row],[Mensuel Maison]:[Mensuel PAT Frais Terrain]])</f>
        <v>275.58</v>
      </c>
      <c r="G224" s="5">
        <f>SUM(B$6:E$253)-SUM(F$6:F224)</f>
        <v>7990.4799999995739</v>
      </c>
    </row>
    <row r="225" spans="1:7" x14ac:dyDescent="0.25">
      <c r="A225" s="4">
        <v>48639</v>
      </c>
      <c r="B225" s="5"/>
      <c r="C225" s="5"/>
      <c r="D225" s="5">
        <v>275.58</v>
      </c>
      <c r="E225" s="5"/>
      <c r="F225" s="5">
        <f>SUM(Tableau1[[#This Row],[Mensuel Maison]:[Mensuel PAT Frais Terrain]])</f>
        <v>275.58</v>
      </c>
      <c r="G225" s="5">
        <f>SUM(B$6:E$253)-SUM(F$6:F225)</f>
        <v>7714.8999999995867</v>
      </c>
    </row>
    <row r="226" spans="1:7" x14ac:dyDescent="0.25">
      <c r="A226" s="4">
        <v>48670</v>
      </c>
      <c r="B226" s="5"/>
      <c r="C226" s="5"/>
      <c r="D226" s="5">
        <v>275.58</v>
      </c>
      <c r="E226" s="5"/>
      <c r="F226" s="5">
        <f>SUM(Tableau1[[#This Row],[Mensuel Maison]:[Mensuel PAT Frais Terrain]])</f>
        <v>275.58</v>
      </c>
      <c r="G226" s="5">
        <f>SUM(B$6:E$253)-SUM(F$6:F226)</f>
        <v>7439.3199999995995</v>
      </c>
    </row>
    <row r="227" spans="1:7" x14ac:dyDescent="0.25">
      <c r="A227" s="4">
        <v>48700</v>
      </c>
      <c r="B227" s="5"/>
      <c r="C227" s="5"/>
      <c r="D227" s="5">
        <v>275.58</v>
      </c>
      <c r="E227" s="5"/>
      <c r="F227" s="5">
        <f>SUM(Tableau1[[#This Row],[Mensuel Maison]:[Mensuel PAT Frais Terrain]])</f>
        <v>275.58</v>
      </c>
      <c r="G227" s="5">
        <f>SUM(B$6:E$253)-SUM(F$6:F227)</f>
        <v>7163.7399999996123</v>
      </c>
    </row>
    <row r="228" spans="1:7" x14ac:dyDescent="0.25">
      <c r="A228" s="4">
        <v>48731</v>
      </c>
      <c r="B228" s="5"/>
      <c r="C228" s="5"/>
      <c r="D228" s="5">
        <v>275.58</v>
      </c>
      <c r="E228" s="5"/>
      <c r="F228" s="5">
        <f>SUM(Tableau1[[#This Row],[Mensuel Maison]:[Mensuel PAT Frais Terrain]])</f>
        <v>275.58</v>
      </c>
      <c r="G228" s="5">
        <f>SUM(B$6:E$253)-SUM(F$6:F228)</f>
        <v>6888.1599999996251</v>
      </c>
    </row>
    <row r="229" spans="1:7" x14ac:dyDescent="0.25">
      <c r="A229" s="4">
        <v>48761</v>
      </c>
      <c r="B229" s="5"/>
      <c r="C229" s="5"/>
      <c r="D229" s="5">
        <v>275.58</v>
      </c>
      <c r="E229" s="5"/>
      <c r="F229" s="5">
        <f>SUM(Tableau1[[#This Row],[Mensuel Maison]:[Mensuel PAT Frais Terrain]])</f>
        <v>275.58</v>
      </c>
      <c r="G229" s="5">
        <f>SUM(B$6:E$253)-SUM(F$6:F229)</f>
        <v>6612.5799999996379</v>
      </c>
    </row>
    <row r="230" spans="1:7" x14ac:dyDescent="0.25">
      <c r="A230" s="4">
        <v>48792</v>
      </c>
      <c r="B230" s="5"/>
      <c r="C230" s="5"/>
      <c r="D230" s="5">
        <v>275.58</v>
      </c>
      <c r="E230" s="5"/>
      <c r="F230" s="5">
        <f>SUM(Tableau1[[#This Row],[Mensuel Maison]:[Mensuel PAT Frais Terrain]])</f>
        <v>275.58</v>
      </c>
      <c r="G230" s="5">
        <f>SUM(B$6:E$253)-SUM(F$6:F230)</f>
        <v>6336.9999999996508</v>
      </c>
    </row>
    <row r="231" spans="1:7" x14ac:dyDescent="0.25">
      <c r="A231" s="4">
        <v>48823</v>
      </c>
      <c r="B231" s="5"/>
      <c r="C231" s="5"/>
      <c r="D231" s="5">
        <v>275.58</v>
      </c>
      <c r="E231" s="5"/>
      <c r="F231" s="5">
        <f>SUM(Tableau1[[#This Row],[Mensuel Maison]:[Mensuel PAT Frais Terrain]])</f>
        <v>275.58</v>
      </c>
      <c r="G231" s="5">
        <f>SUM(B$6:E$253)-SUM(F$6:F231)</f>
        <v>6061.4199999996636</v>
      </c>
    </row>
    <row r="232" spans="1:7" x14ac:dyDescent="0.25">
      <c r="A232" s="4">
        <v>48853</v>
      </c>
      <c r="B232" s="5"/>
      <c r="C232" s="5"/>
      <c r="D232" s="5">
        <v>275.58</v>
      </c>
      <c r="E232" s="5"/>
      <c r="F232" s="5">
        <f>SUM(Tableau1[[#This Row],[Mensuel Maison]:[Mensuel PAT Frais Terrain]])</f>
        <v>275.58</v>
      </c>
      <c r="G232" s="5">
        <f>SUM(B$6:E$253)-SUM(F$6:F232)</f>
        <v>5785.8399999996764</v>
      </c>
    </row>
    <row r="233" spans="1:7" x14ac:dyDescent="0.25">
      <c r="A233" s="4">
        <v>48884</v>
      </c>
      <c r="B233" s="5"/>
      <c r="C233" s="5"/>
      <c r="D233" s="5">
        <v>275.58</v>
      </c>
      <c r="E233" s="5"/>
      <c r="F233" s="5">
        <f>SUM(Tableau1[[#This Row],[Mensuel Maison]:[Mensuel PAT Frais Terrain]])</f>
        <v>275.58</v>
      </c>
      <c r="G233" s="5">
        <f>SUM(B$6:E$253)-SUM(F$6:F233)</f>
        <v>5510.2599999996892</v>
      </c>
    </row>
    <row r="234" spans="1:7" x14ac:dyDescent="0.25">
      <c r="A234" s="4">
        <v>48914</v>
      </c>
      <c r="B234" s="5"/>
      <c r="C234" s="5"/>
      <c r="D234" s="5">
        <v>275.58</v>
      </c>
      <c r="E234" s="5"/>
      <c r="F234" s="5">
        <f>SUM(Tableau1[[#This Row],[Mensuel Maison]:[Mensuel PAT Frais Terrain]])</f>
        <v>275.58</v>
      </c>
      <c r="G234" s="5">
        <f>SUM(B$6:E$253)-SUM(F$6:F234)</f>
        <v>5234.679999999702</v>
      </c>
    </row>
    <row r="235" spans="1:7" x14ac:dyDescent="0.25">
      <c r="A235" s="4">
        <v>48945</v>
      </c>
      <c r="B235" s="5"/>
      <c r="C235" s="5"/>
      <c r="D235" s="5">
        <v>275.58</v>
      </c>
      <c r="E235" s="5"/>
      <c r="F235" s="5">
        <f>SUM(Tableau1[[#This Row],[Mensuel Maison]:[Mensuel PAT Frais Terrain]])</f>
        <v>275.58</v>
      </c>
      <c r="G235" s="5">
        <f>SUM(B$6:E$253)-SUM(F$6:F235)</f>
        <v>4959.0999999997148</v>
      </c>
    </row>
    <row r="236" spans="1:7" x14ac:dyDescent="0.25">
      <c r="A236" s="4">
        <v>48976</v>
      </c>
      <c r="B236" s="5"/>
      <c r="C236" s="5"/>
      <c r="D236" s="5">
        <v>275.58</v>
      </c>
      <c r="E236" s="5"/>
      <c r="F236" s="5">
        <f>SUM(Tableau1[[#This Row],[Mensuel Maison]:[Mensuel PAT Frais Terrain]])</f>
        <v>275.58</v>
      </c>
      <c r="G236" s="5">
        <f>SUM(B$6:E$253)-SUM(F$6:F236)</f>
        <v>4683.5199999997276</v>
      </c>
    </row>
    <row r="237" spans="1:7" x14ac:dyDescent="0.25">
      <c r="A237" s="4">
        <v>49004</v>
      </c>
      <c r="B237" s="5"/>
      <c r="C237" s="5"/>
      <c r="D237" s="5">
        <v>275.58</v>
      </c>
      <c r="E237" s="5"/>
      <c r="F237" s="5">
        <f>SUM(Tableau1[[#This Row],[Mensuel Maison]:[Mensuel PAT Frais Terrain]])</f>
        <v>275.58</v>
      </c>
      <c r="G237" s="5">
        <f>SUM(B$6:E$253)-SUM(F$6:F237)</f>
        <v>4407.9399999997404</v>
      </c>
    </row>
    <row r="238" spans="1:7" x14ac:dyDescent="0.25">
      <c r="A238" s="4">
        <v>49035</v>
      </c>
      <c r="B238" s="5"/>
      <c r="C238" s="5"/>
      <c r="D238" s="5">
        <v>275.58</v>
      </c>
      <c r="E238" s="5"/>
      <c r="F238" s="5">
        <f>SUM(Tableau1[[#This Row],[Mensuel Maison]:[Mensuel PAT Frais Terrain]])</f>
        <v>275.58</v>
      </c>
      <c r="G238" s="5">
        <f>SUM(B$6:E$253)-SUM(F$6:F238)</f>
        <v>4132.3599999997532</v>
      </c>
    </row>
    <row r="239" spans="1:7" x14ac:dyDescent="0.25">
      <c r="A239" s="4">
        <v>49065</v>
      </c>
      <c r="B239" s="5"/>
      <c r="C239" s="5"/>
      <c r="D239" s="5">
        <v>275.58</v>
      </c>
      <c r="E239" s="5"/>
      <c r="F239" s="5">
        <f>SUM(Tableau1[[#This Row],[Mensuel Maison]:[Mensuel PAT Frais Terrain]])</f>
        <v>275.58</v>
      </c>
      <c r="G239" s="5">
        <f>SUM(B$6:E$253)-SUM(F$6:F239)</f>
        <v>3856.779999999766</v>
      </c>
    </row>
    <row r="240" spans="1:7" x14ac:dyDescent="0.25">
      <c r="A240" s="4">
        <v>49096</v>
      </c>
      <c r="B240" s="5"/>
      <c r="C240" s="5"/>
      <c r="D240" s="5">
        <v>275.58</v>
      </c>
      <c r="E240" s="5"/>
      <c r="F240" s="5">
        <f>SUM(Tableau1[[#This Row],[Mensuel Maison]:[Mensuel PAT Frais Terrain]])</f>
        <v>275.58</v>
      </c>
      <c r="G240" s="5">
        <f>SUM(B$6:E$253)-SUM(F$6:F240)</f>
        <v>3581.1999999997788</v>
      </c>
    </row>
    <row r="241" spans="1:7" x14ac:dyDescent="0.25">
      <c r="A241" s="4">
        <v>49126</v>
      </c>
      <c r="B241" s="5"/>
      <c r="C241" s="5"/>
      <c r="D241" s="5">
        <v>275.58</v>
      </c>
      <c r="E241" s="5"/>
      <c r="F241" s="5">
        <f>SUM(Tableau1[[#This Row],[Mensuel Maison]:[Mensuel PAT Frais Terrain]])</f>
        <v>275.58</v>
      </c>
      <c r="G241" s="5">
        <f>SUM(B$6:E$253)-SUM(F$6:F241)</f>
        <v>3305.6199999997916</v>
      </c>
    </row>
    <row r="242" spans="1:7" x14ac:dyDescent="0.25">
      <c r="A242" s="4">
        <v>49157</v>
      </c>
      <c r="B242" s="5"/>
      <c r="C242" s="5"/>
      <c r="D242" s="5">
        <v>275.58</v>
      </c>
      <c r="E242" s="5"/>
      <c r="F242" s="5">
        <f>SUM(Tableau1[[#This Row],[Mensuel Maison]:[Mensuel PAT Frais Terrain]])</f>
        <v>275.58</v>
      </c>
      <c r="G242" s="5">
        <f>SUM(B$6:E$253)-SUM(F$6:F242)</f>
        <v>3030.0399999998044</v>
      </c>
    </row>
    <row r="243" spans="1:7" x14ac:dyDescent="0.25">
      <c r="A243" s="4">
        <v>49188</v>
      </c>
      <c r="B243" s="5"/>
      <c r="C243" s="5"/>
      <c r="D243" s="5">
        <v>275.58</v>
      </c>
      <c r="E243" s="5"/>
      <c r="F243" s="5">
        <f>SUM(Tableau1[[#This Row],[Mensuel Maison]:[Mensuel PAT Frais Terrain]])</f>
        <v>275.58</v>
      </c>
      <c r="G243" s="5">
        <f>SUM(B$6:E$253)-SUM(F$6:F243)</f>
        <v>2754.4599999998172</v>
      </c>
    </row>
    <row r="244" spans="1:7" x14ac:dyDescent="0.25">
      <c r="A244" s="4">
        <v>49218</v>
      </c>
      <c r="B244" s="5"/>
      <c r="C244" s="5"/>
      <c r="D244" s="5">
        <v>275.58</v>
      </c>
      <c r="E244" s="5"/>
      <c r="F244" s="5">
        <f>SUM(Tableau1[[#This Row],[Mensuel Maison]:[Mensuel PAT Frais Terrain]])</f>
        <v>275.58</v>
      </c>
      <c r="G244" s="5">
        <f>SUM(B$6:E$253)-SUM(F$6:F244)</f>
        <v>2478.87999999983</v>
      </c>
    </row>
    <row r="245" spans="1:7" x14ac:dyDescent="0.25">
      <c r="A245" s="4">
        <v>49249</v>
      </c>
      <c r="B245" s="5"/>
      <c r="C245" s="5"/>
      <c r="D245" s="5">
        <v>275.58</v>
      </c>
      <c r="E245" s="5"/>
      <c r="F245" s="5">
        <f>SUM(Tableau1[[#This Row],[Mensuel Maison]:[Mensuel PAT Frais Terrain]])</f>
        <v>275.58</v>
      </c>
      <c r="G245" s="5">
        <f>SUM(B$6:E$253)-SUM(F$6:F245)</f>
        <v>2203.2999999998428</v>
      </c>
    </row>
    <row r="246" spans="1:7" x14ac:dyDescent="0.25">
      <c r="A246" s="4">
        <v>49279</v>
      </c>
      <c r="B246" s="5"/>
      <c r="C246" s="5"/>
      <c r="D246" s="5">
        <v>275.58</v>
      </c>
      <c r="E246" s="5"/>
      <c r="F246" s="5">
        <f>SUM(Tableau1[[#This Row],[Mensuel Maison]:[Mensuel PAT Frais Terrain]])</f>
        <v>275.58</v>
      </c>
      <c r="G246" s="5">
        <f>SUM(B$6:E$253)-SUM(F$6:F246)</f>
        <v>1927.7199999998556</v>
      </c>
    </row>
    <row r="247" spans="1:7" x14ac:dyDescent="0.25">
      <c r="A247" s="4">
        <v>49310</v>
      </c>
      <c r="B247" s="5"/>
      <c r="C247" s="5"/>
      <c r="D247" s="5">
        <v>275.58</v>
      </c>
      <c r="E247" s="5"/>
      <c r="F247" s="5">
        <f>SUM(Tableau1[[#This Row],[Mensuel Maison]:[Mensuel PAT Frais Terrain]])</f>
        <v>275.58</v>
      </c>
      <c r="G247" s="5">
        <f>SUM(B$6:E$253)-SUM(F$6:F247)</f>
        <v>1652.1399999998685</v>
      </c>
    </row>
    <row r="248" spans="1:7" x14ac:dyDescent="0.25">
      <c r="A248" s="4">
        <v>49341</v>
      </c>
      <c r="B248" s="5"/>
      <c r="C248" s="5"/>
      <c r="D248" s="5">
        <v>275.58</v>
      </c>
      <c r="E248" s="5"/>
      <c r="F248" s="5">
        <f>SUM(Tableau1[[#This Row],[Mensuel Maison]:[Mensuel PAT Frais Terrain]])</f>
        <v>275.58</v>
      </c>
      <c r="G248" s="5">
        <f>SUM(B$6:E$253)-SUM(F$6:F248)</f>
        <v>1376.5599999998813</v>
      </c>
    </row>
    <row r="249" spans="1:7" x14ac:dyDescent="0.25">
      <c r="A249" s="4">
        <v>49369</v>
      </c>
      <c r="B249" s="5"/>
      <c r="C249" s="5"/>
      <c r="D249" s="5">
        <v>275.58</v>
      </c>
      <c r="E249" s="5"/>
      <c r="F249" s="5">
        <f>SUM(Tableau1[[#This Row],[Mensuel Maison]:[Mensuel PAT Frais Terrain]])</f>
        <v>275.58</v>
      </c>
      <c r="G249" s="5">
        <f>SUM(B$6:E$253)-SUM(F$6:F249)</f>
        <v>1100.9799999998941</v>
      </c>
    </row>
    <row r="250" spans="1:7" x14ac:dyDescent="0.25">
      <c r="A250" s="4">
        <v>49400</v>
      </c>
      <c r="B250" s="5"/>
      <c r="C250" s="5"/>
      <c r="D250" s="5">
        <v>275.58</v>
      </c>
      <c r="E250" s="5"/>
      <c r="F250" s="5">
        <f>SUM(Tableau1[[#This Row],[Mensuel Maison]:[Mensuel PAT Frais Terrain]])</f>
        <v>275.58</v>
      </c>
      <c r="G250" s="5">
        <f>SUM(B$6:E$253)-SUM(F$6:F250)</f>
        <v>825.39999999990687</v>
      </c>
    </row>
    <row r="251" spans="1:7" x14ac:dyDescent="0.25">
      <c r="A251" s="4">
        <v>49430</v>
      </c>
      <c r="B251" s="5"/>
      <c r="C251" s="5"/>
      <c r="D251" s="5">
        <v>275.58</v>
      </c>
      <c r="E251" s="5"/>
      <c r="F251" s="5">
        <f>SUM(Tableau1[[#This Row],[Mensuel Maison]:[Mensuel PAT Frais Terrain]])</f>
        <v>275.58</v>
      </c>
      <c r="G251" s="5">
        <f>SUM(B$6:E$253)-SUM(F$6:F251)</f>
        <v>549.81999999991967</v>
      </c>
    </row>
    <row r="252" spans="1:7" x14ac:dyDescent="0.25">
      <c r="A252" s="4">
        <v>49461</v>
      </c>
      <c r="B252" s="5"/>
      <c r="C252" s="5"/>
      <c r="D252" s="5">
        <v>275.58</v>
      </c>
      <c r="E252" s="5"/>
      <c r="F252" s="5">
        <f>SUM(Tableau1[[#This Row],[Mensuel Maison]:[Mensuel PAT Frais Terrain]])</f>
        <v>275.58</v>
      </c>
      <c r="G252" s="5">
        <f>SUM(B$6:E$253)-SUM(F$6:F252)</f>
        <v>274.23999999993248</v>
      </c>
    </row>
    <row r="253" spans="1:7" x14ac:dyDescent="0.25">
      <c r="A253" s="4">
        <v>49491</v>
      </c>
      <c r="B253" s="5"/>
      <c r="C253" s="5"/>
      <c r="D253" s="5">
        <v>274.24</v>
      </c>
      <c r="E253" s="5"/>
      <c r="F253" s="5">
        <f>SUM(Tableau1[[#This Row],[Mensuel Maison]:[Mensuel PAT Frais Terrain]])</f>
        <v>274.24</v>
      </c>
      <c r="G253" s="5">
        <f>SUM(B$6:E$253)-SUM(F$6:F253)</f>
        <v>0</v>
      </c>
    </row>
  </sheetData>
  <conditionalFormatting sqref="A2 B2:G3 A6:G253">
    <cfRule type="expression" dxfId="2" priority="6">
      <formula>A2=""</formula>
    </cfRule>
  </conditionalFormatting>
  <conditionalFormatting sqref="A3">
    <cfRule type="expression" dxfId="1" priority="4">
      <formula>A3=""</formula>
    </cfRule>
  </conditionalFormatting>
  <conditionalFormatting sqref="A6:G253">
    <cfRule type="expression" dxfId="0" priority="3">
      <formula>$A6&lt;TODAY()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2016-11-11T12:44:30Z</dcterms:modified>
</cp:coreProperties>
</file>